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46" yWindow="65476" windowWidth="12120" windowHeight="9060" activeTab="2"/>
  </bookViews>
  <sheets>
    <sheet name="附表1 " sheetId="1" r:id="rId1"/>
    <sheet name="附表2 " sheetId="2" r:id="rId2"/>
    <sheet name="附表3" sheetId="3" r:id="rId3"/>
  </sheets>
  <definedNames/>
  <calcPr fullCalcOnLoad="1"/>
</workbook>
</file>

<file path=xl/sharedStrings.xml><?xml version="1.0" encoding="utf-8"?>
<sst xmlns="http://schemas.openxmlformats.org/spreadsheetml/2006/main" count="269" uniqueCount="171">
  <si>
    <t>序号</t>
  </si>
  <si>
    <t>反映事项</t>
  </si>
  <si>
    <t>处理措施及结果</t>
  </si>
  <si>
    <t>广东电网公司</t>
  </si>
  <si>
    <t>广西电网公司</t>
  </si>
  <si>
    <t>广西水利电业集团有限公司</t>
  </si>
  <si>
    <t>广州供电局</t>
  </si>
  <si>
    <t>海南电网公司</t>
  </si>
  <si>
    <t>深圳供电局</t>
  </si>
  <si>
    <t>附表2：各电力企业投诉举报涉及的主要业务种类、数量及环比情况</t>
  </si>
  <si>
    <t>类别</t>
  </si>
  <si>
    <t>投诉</t>
  </si>
  <si>
    <t>举报</t>
  </si>
  <si>
    <t>合计</t>
  </si>
  <si>
    <t>占比</t>
  </si>
  <si>
    <t>服务行为</t>
  </si>
  <si>
    <t>用户受电工程</t>
  </si>
  <si>
    <t>停电抢修</t>
  </si>
  <si>
    <t>电能质量</t>
  </si>
  <si>
    <t>电表计量</t>
  </si>
  <si>
    <t>其他</t>
  </si>
  <si>
    <t>安全隐患</t>
  </si>
  <si>
    <t>并网发电</t>
  </si>
  <si>
    <t>电力企业</t>
  </si>
  <si>
    <t>1月受理数量</t>
  </si>
  <si>
    <t>2月受理数量</t>
  </si>
  <si>
    <t>3月受理数量</t>
  </si>
  <si>
    <t>4月受理数量</t>
  </si>
  <si>
    <t>5月受理数量</t>
  </si>
  <si>
    <t>6月受理数量</t>
  </si>
  <si>
    <t>7月受理数量</t>
  </si>
  <si>
    <t>8月受理数量</t>
  </si>
  <si>
    <t>9月受理数量</t>
  </si>
  <si>
    <t>10月受理数量</t>
  </si>
  <si>
    <t>供电服务-停电抢修</t>
  </si>
  <si>
    <t>供电服务-电表计量</t>
  </si>
  <si>
    <t>供电服务-用户受电工程</t>
  </si>
  <si>
    <t>供电服务-电能质量</t>
  </si>
  <si>
    <t>供电服务-服务行为</t>
  </si>
  <si>
    <t>供电服务-其他</t>
  </si>
  <si>
    <t>成本价格和收费-其他</t>
  </si>
  <si>
    <t>电力安全-安全隐患</t>
  </si>
  <si>
    <t>新能源和可再生能源-并网发电</t>
  </si>
  <si>
    <t>新能源和可再生能源-其他</t>
  </si>
  <si>
    <t>附表1：受理投诉举报涉及的主要业务种类</t>
  </si>
  <si>
    <t>省级单位</t>
  </si>
  <si>
    <t>被投诉单位</t>
  </si>
  <si>
    <t>其他</t>
  </si>
  <si>
    <t>电力交易</t>
  </si>
  <si>
    <t>1月</t>
  </si>
  <si>
    <t>2月</t>
  </si>
  <si>
    <t>3月</t>
  </si>
  <si>
    <t>4月</t>
  </si>
  <si>
    <t>5月</t>
  </si>
  <si>
    <t>6月</t>
  </si>
  <si>
    <t>7月</t>
  </si>
  <si>
    <t>8月</t>
  </si>
  <si>
    <t>电力供电服务（件）</t>
  </si>
  <si>
    <t>电力安全
（件）</t>
  </si>
  <si>
    <t>电力-成本价格和收费（件）</t>
  </si>
  <si>
    <t>电力交易（件）</t>
  </si>
  <si>
    <t>抄表计费</t>
  </si>
  <si>
    <t>11月受理数量</t>
  </si>
  <si>
    <t>12月受理数量</t>
  </si>
  <si>
    <t>电力-供电服务-电能质量</t>
  </si>
  <si>
    <t>广东电力交易中心</t>
  </si>
  <si>
    <t>电力交易</t>
  </si>
  <si>
    <t>新能源和可再生能源
（件）</t>
  </si>
  <si>
    <t>南方电网公司</t>
  </si>
  <si>
    <t>供电服务-抄表计费</t>
  </si>
  <si>
    <t>广西桂东电力股份有限公司</t>
  </si>
  <si>
    <t>潮州市枫溪区金枫电力公司</t>
  </si>
  <si>
    <t>电力-供电服务-电能质量</t>
  </si>
  <si>
    <t>安全距离</t>
  </si>
  <si>
    <t>其他</t>
  </si>
  <si>
    <t>电力-其他</t>
  </si>
  <si>
    <t>补贴和费用</t>
  </si>
  <si>
    <t>电力安全-安全距离</t>
  </si>
  <si>
    <t>供电服务-停电抢修</t>
  </si>
  <si>
    <t>广西百色电力有限责任公司</t>
  </si>
  <si>
    <t>合计</t>
  </si>
  <si>
    <t>广东电网公司</t>
  </si>
  <si>
    <t>江门供电局</t>
  </si>
  <si>
    <t>江门市蓬江区群众邮件形式：实名举报广东省江门市荷塘供电设备存在千千万万安全隐患，相关邮件内容见附件。</t>
  </si>
  <si>
    <t>经调查，反映事项部分属实。经广东电网公司核实，来信反映的10项供电安全隐患中，8项属一般安全隐患，产权单位已整改完毕7项；1项部分存在，但不属于安全隐患；1项反映与事实有出入。</t>
  </si>
  <si>
    <t>阳江供电局</t>
  </si>
  <si>
    <t>阳江市阳东区群众反映：电压低持续3年左右，向95598和供电所反馈未解决，诉求：尽快解决电压低问题。</t>
  </si>
  <si>
    <t>广西电网公司</t>
  </si>
  <si>
    <t>河池供电局</t>
  </si>
  <si>
    <t>河池市金城江区群众反映：电压低，持续五年时间，用户称距离变压器有600米，用电高峰期电压低，联系95598和供电所反映未解决，诉求：尽快解决电压低问题。</t>
  </si>
  <si>
    <t>柳州供电局</t>
  </si>
  <si>
    <t>柳州市城中区群众反映：2017年10月向供电所申报装光伏发电，验收已有一个月，至今未并网，供电所一直拖延，对此不认可，要求记录反馈，诉求：尽快并网。</t>
  </si>
  <si>
    <t>经调查，反映事项属实。投诉人反映的光伏项目在2018年1月份办理竣工验收并网手续时，由于受理环节用户名称录入错误，需重新走办理流程，但因工作人员没有及时跟进造成拖延至3月份进行验收，后来又由于验收不合格需要重新整改，并于5月初确认复验时间。经协调，供电企业已向投诉人进行沟通解释，并在5月8日已完成复检，验收合格。</t>
  </si>
  <si>
    <t>柳州市柳城县群众反映：其居住地电压低，持续两年时间，联系95598打不通，联系供电所反映未解决。</t>
  </si>
  <si>
    <t>经调查，反映事项部分属实。投诉人反映低电压问题，是由于该用户位于线路末端，且近年来附近增加不少自建房导致，供电企业今年1月份收到该台区用户反映低电压时，已增加一回电源调上改善低电压情况，之后未收到其他住户反映低电压问题。经协调，供电企业在5月30日已完成加大低压线径和三相负荷调整的工作，低压问题已初步解决，客户表示满意。</t>
  </si>
  <si>
    <t>南宁供电局</t>
  </si>
  <si>
    <t>南宁市西乡塘区群众反映：其居住地持续五六年频繁停电，向供电所及95598供电服务热线反映未得到解决。</t>
  </si>
  <si>
    <t>经调查，反映事项部分属实。投诉人所在台区产权属于南铁明秀小区业主共有，由小区物业负责日常运行维护管理，停电多是因线路跳闸或电压波动引起低压开关失压脱扣装置动作引起的。经协调，供电企业协调小区物业及时进行故障处理，恢复供电，并会同物业评估解除失压脱扣保护功能的运行风险，确定合理运行方式。</t>
  </si>
  <si>
    <t>海南电网公司</t>
  </si>
  <si>
    <t>儋州供电局</t>
  </si>
  <si>
    <t>儋州市群众反映：称当地工业用电的高压线经过整个村庄，2月29日左右高压线导致树木着火，存在安全隐患，联系95598反映，希望整改线路，将线路移至村旁边，工作人员告知会联系供电所解决此问题，但一直无人去处理，用户不认可，希望尽快将高压线移走，解决此安全隐患。</t>
  </si>
  <si>
    <t>海口供电局</t>
  </si>
  <si>
    <t>海口市琼山区群众反映：其居住地频繁停电持续一个月，5月17日计划停电，但恢复供电时间超出计划恢复供电时间，5月18日再次停电，向95598反映后未得到解决。</t>
  </si>
  <si>
    <t>经调查，反映事项部分属实。投诉人所在小区供电线路因故障停电3次、计划停电1次、临时检修停电2次，停电期间，供电企业按规定及时向信安监局客户告知停电信息，并在投诉人拨打95598反映问题后安排专人联系解释。经协调，供电企业全面排查消除隐患，严格管控停电计划、推进带电作业，并向投诉人做好解释。</t>
  </si>
  <si>
    <t>广州供电局</t>
  </si>
  <si>
    <t>广州白云供电局</t>
  </si>
  <si>
    <t>广州市白云区群众反映：4月开始频繁停电，向95598和供电所反馈未解决，诉求：尽快解决频繁停电问题。</t>
  </si>
  <si>
    <t>广州供电局</t>
  </si>
  <si>
    <t>广州市白云区群众反映：连续三四天晚上变压器频繁跳闸停电，本机联系95598打不通，一直无人处理，诉求：尽快解决频繁停电问题。</t>
  </si>
  <si>
    <t>经调查，反映事项部分属实。投诉人所在台区属重载台区，为城中村，因近日气温攀升，低电线路23日晚上重负荷烧毁，供电企业已紧急调荷并完成线路更换、恢复供电，未出现用户反映的连续三四天晚上跳闸。经协调，供电企业向投诉人做好解释（已撤诉）。</t>
  </si>
  <si>
    <t>广州番禺供电局</t>
  </si>
  <si>
    <t>广州市番禺区群众反映：连续三个晚上停电，每天都是晚10点后就停电，维修后半个小时就又跳闸，5月23日晚9:30停电，一共停电四次，17年用电高峰期就有此频繁停电问题，因用电负荷太重，多次联系供电所及95598反映，一直未得到解决，诉求：尽快解决频繁停电问题。</t>
  </si>
  <si>
    <t>广州海珠供电局</t>
  </si>
  <si>
    <t>广州市海珠区群众反映：因当地频繁停电，所以在2017年10月开始扩容，现在变压器和线路已经安装完成，但是一直没有接电，现在又开始停电，向95598和供电所反馈未解决，不认可，诉求：彻底解决频繁停电问题。</t>
  </si>
  <si>
    <t>广州天河供电局</t>
  </si>
  <si>
    <t>广州市天河区群众反映：称近一周一直电压低，电压只有130-140伏，电器带不起来，联系供电所及95598反映，未得到解决，诉求：尽快解决电压低问题。</t>
  </si>
  <si>
    <t>广州市天河区群众反映：连续一个星期每天晚上从十点至凌晨一点有频繁停电现象，联系天河区供电局反映未处理，对此不认可。</t>
  </si>
  <si>
    <t>广州市天河区群众反映：其居住地连续三天晚上停电，联系95598反映未解决，对此不认可，诉求：尽快解决频繁停电问题。</t>
  </si>
  <si>
    <t>经调查，反映事项部分属实。投诉人反映停电地址所在台区属重载台区，为城中村，存在报小用大违规用电情况，因近日气温攀升，低电开关过载发热跳闸导致停电。供电企业通过用电宣传、加装限流开关形式引导合规用电，同时积极与当地街道协调争取新建台区用地并于2018年2月完成立项，计划于7月停电解造，缓解频繁停电问题。经协调，供电企业向投诉人做好解释（已撤诉）。</t>
  </si>
  <si>
    <t>广州市天河区群众反映：近两天频繁停电，5月23日晚上停电，5月24日早上9点左右恢复供电，针对停电11个小时才维修好，不认可，要求记录反馈，诉求：解释抢修不及时原因。</t>
  </si>
  <si>
    <t>广州市天河区群众反映：连续三天晚上停电，联系天河区供电局一直未处理，对此不认可。</t>
  </si>
  <si>
    <t>经调查，反映事项部分属实。投诉人反映停电地址所在台区属重载台区，为城中村，存在报小用大违规用电情况，因近日气温攀升，低电开关过载发热跳闸导致停电。供电企业积极与当地街道协调争取新建台区用地并于2018年2月完成立项，计划于7月停电改造，缓解频繁停电问题。经协调，供电企业向投诉人做好解释（已撤诉）。</t>
  </si>
  <si>
    <t>广州市天河区群众反映：从17年开始，每到用电高峰期就电压不稳、电压低，联系供电局和95598反映，未得到解决，诉求：希望尽快解决电压低问题。</t>
  </si>
  <si>
    <t>广州越秀供电局</t>
  </si>
  <si>
    <t>广州市越秀区群众反映：从21日下午1点30分左右停电，一直未恢复，联系95598反映，告知是当地施工停电。用户称当地天气非常炎热，对施工停电不认可，要求尽快恢复供电。</t>
  </si>
  <si>
    <t>经调查，反映事项部分属实。投诉人所在台变是由于处理紧急缺陷而临时停电，并非施工停电，供电企业已第一时间发送停电通知短信。经协调，供电企业已与用户进行沟通解释，用户表示理解。</t>
  </si>
  <si>
    <t>广州供电局</t>
  </si>
  <si>
    <t>广州珠海供电局</t>
  </si>
  <si>
    <t>广州市海珠区群众反映：其居住地每天晚上频繁停电，持续一个星期了，联系供电所，未解决，诉求：尽快解决频繁停电。</t>
  </si>
  <si>
    <t>深圳供电局</t>
  </si>
  <si>
    <t>深圳宝安供电局</t>
  </si>
  <si>
    <t>深圳市宝安区群众反映：每天晚上频繁停电，持续一个星期了，联系供电所与95598，未解决，诉求：尽快解决频繁停电问题。</t>
  </si>
  <si>
    <t>广西水利电业集团有限公司</t>
  </si>
  <si>
    <t>博白供电分公司</t>
  </si>
  <si>
    <t>玉林市博白县群众反映：称当地已规划农网改造，但至今未改造，导致电压低，已持续三四年，向966022及供电所反映后未得到解决。</t>
  </si>
  <si>
    <t>经调查，反映事项部分属实。投诉人反映低电压问题，是由于其所在地区供电半径太长造成，2017年4月相关变电设施投入运营，电压情况得到明显改善。接到投诉举报后，2018年4月10日供电企业经现场测量，电压符合要求。经协调，供电企业现已在双旺镇实施建设一座35kV变电站和配套线路，建成后将进一步提升供电能力，且已向投诉人做好解释。</t>
  </si>
  <si>
    <t>苍梧县水利电业有限公司</t>
  </si>
  <si>
    <t>梧州市苍梧县群众反映：安装光伏发电，2017年12月份把手续递交至供电所，供电所不予并网，原因如下1.光伏发电设备有安全隐患问题；2.供电所变压器容量小，让用户自己买一台变压器接入；3.线损太大。供电所还告知用户3月份梧州市供电局领导开会进行讨论，光伏发电能否接入的问题，用户不认可，要求记录反馈，诉求：尽快并网。</t>
  </si>
  <si>
    <t>经调查，反映事项部分属实，经2018年5月9日双方到达现场重新勘查，苍梧公司已按规定给用户办理报装接入手续，同意用户并网接入，用户同意该接入方案并签字确认。计量装置之前的配变增容及线路改造由苍梧公司负责投资改造。</t>
  </si>
  <si>
    <t>广西水利电业集团有限公司</t>
  </si>
  <si>
    <t>岑溪市水利电业有限公司</t>
  </si>
  <si>
    <t>梧州市岑溪市群众反映：当地只要下雨天就会频繁停电，并且线路老化严重，能源部门针对农村线路是否重视以及采取哪些措施，针对线路问题是否会拨款，如有此款项是否会用到有用的地方，能够起到多大作用和改进，诉求：解决频繁停电问题。</t>
  </si>
  <si>
    <t>梧州市岑溪市群众反映：5月27日晚上八点停电一直未恢复，联系966022称故障停电，但一直无人处理，并且当地常年电压低，未联系供电部门，诉求：尽快解决停电问题以及常年电压低问题。</t>
  </si>
  <si>
    <t>经调查，反映事项部分属实。投诉人所在供电线路10kV 坪山线建造于八十年代，长度约90 公里，且线路陈旧，全程跨越江河、山区，所以在每年夏季的雷雨季节出现的故障会明显增多。5 月28 日17 时左右，受持续雷暴雨影响，该线路出现停电故障，故障发生后，岑溪公司三堡供电营业所马上组织人员进行故障排查，但由于线路复杂，且雷阵雨不断，这增大排查难度，直至29日中午才发现故障点为33 号杆瓷瓶遭雷击击穿，15 时左右故障处理完毕，全线恢复供电。故障发生后，岑溪公司通过手机短信，电话告知等形式对用户进行告知，秦先生在拨打966022 供电服务热线后，被告知故障停电，认为无人处理，这是导致投诉的主要原因。同时，经现场测量，电压维持在200V 至215V 之间，在正常电压波动范围值内。经协调，供电企业将计划对处于雷区部分10kV 线路加装防雷设备，同时加强线路的巡检和维护工作，尽力保证供电可靠性。</t>
  </si>
  <si>
    <t>富川瑶族自治县水利电业有限公司</t>
  </si>
  <si>
    <t>贺州市富川瑶族自治县群众反映：频繁停电，持续一年时间，多次联系柳家乡供电所一直未解决，诉求：希望尽快解决频繁问题。</t>
  </si>
  <si>
    <t>经调查，反映事项属实。投诉人所在台变因高温用电负荷增加导致过负荷烧断缺相停电。经协调，供电企业已及时处理故障，恢复供电，并将进一步进行整改来提高供电可靠性。用户表示满意并已撤诉。</t>
  </si>
  <si>
    <t>贺州市富川瑶族自治县群众反映：4月27日17点左右只有用户一家停电，原因不明，966022告知是欠费停电，但是用户表示没有欠费，联系供电所没有勘查告知用户线路问题，不认可，诉求：尽快恢复供电。</t>
  </si>
  <si>
    <t>经调查，反映事项属实。投诉人没有欠费而被停电，是由于供电企业工作人员在更换电表后，和隔壁用户的电表号混淆，错将投诉人登记为欠费用户。供电企业已更正错误，并恢复供电。经协调，供电企业已对相关责任人作出处理，用户已撤诉。</t>
  </si>
  <si>
    <t>恭城县水利电业有限公司</t>
  </si>
  <si>
    <t>桂林市恭城县群众反映：用户到加会乡报装电表已有一个月时间，手续齐全，供电所告知无电表，至今未安装，对此不认可。</t>
  </si>
  <si>
    <t>经调查，反映事项属实。投诉人报装后，由于供电企业工作人员工作疏忽未能及时进行安装，导致用户投诉。经协调，供电企业已向投诉人进行解释和安装电表，并对相关责任人进行责任追究处理。</t>
  </si>
  <si>
    <t>全州县水利电业有限公司</t>
  </si>
  <si>
    <t>桂林市全州县群众反映：3月31日停电，电表显示拉闸，3月31日至今本机多次联系966022一直无人接听，对此不认可，诉求：解决966022无人接听问题，并希望协助处理停电问题。</t>
  </si>
  <si>
    <t>经调查，反映事项部分属实。投诉人反映停电，是因投诉人存在历史欠费问题，因供电所业务员业务不熟，未能指导用户及时处理历史欠费问题，导致停电时间过长产生投诉；同时，因存在线路断线，导致电话拨通但无人接听，供电企业已反馈电信公司处理。经协调，供电企业已联系投诉人处理、恢复供电，并向投诉人做好解释。目前已撤诉。</t>
  </si>
  <si>
    <t>潮州市枫溪区金枫电力公司</t>
  </si>
  <si>
    <t>潮州市潮安区群众反映：其居住地电压低，向供电所及95598供电服务热线反映未得到解决，诉求解决电压低问题。</t>
  </si>
  <si>
    <t>经调查，反映事项部分属实，投诉人反映低电压问题，是由于该用户所在区域处山边村较偏远地带，位于线路末端，供电线路投产时间早、供电半径长、导线线径小，供电企业在收到报障后经现场勘察已制定改造计划。经协调，供电企业已另行架设线路进行供电，解决电压低情况，并计划于8月底对该台区进行彻底改造。</t>
  </si>
  <si>
    <t>经调查，反映事项部分属实。投诉人反映低电压问题，是因其位于线路末端、供电半径大，且导线线径小导致，供电企业2017年排查发现该村存在低电压风险后已开展新增公变立项工作，并通过负荷调整、现有配变增容缓解低电压情况。经协调，供电企业通过安装电压提升装置、低压线路改造缓解低电压情况，并加快推进新增台区工程进度，并向用户做好解释工作，同时推进低电压风险台区排查及整治力度，并做好用户安抚工作。</t>
  </si>
  <si>
    <t>经调查，反映事项属实。投诉人反映低电压问题，由于该村位于线路末端、供电半径大，且导线线径小导致用电高峰时段电压低。供电企业在村民反映低电压后进行现场核实并紧急立项整改。经协调，供电企业进一步向投诉人做好解释，同时对多个村屯共用配电变压器情况进行排查整改。南方局已将该事项列入监管台账，跟踪改造计划落实情况。</t>
  </si>
  <si>
    <t>经调查，反映事项部分属实。投诉人反映高压线路安全隐患问题，该线路为10千伏绝缘导线，且未发现线路裸露及漏电现象，经电话核实有起火痕迹但无法确认起火原因，因供电企业清理树障时，清理了投诉人树木，且未就赔偿事项达成一致，引发投诉，且供电企业在进行低压线路改造及高压线路清障时受到投诉人等人阻挠。经协调，供电企业已向各级地方政府部门进行报告，与投诉人沟通但对方不认可，供电企业将采取必要措施解决树障隐患及电网建设问题。</t>
  </si>
  <si>
    <t>经调查，反映事项部分属实。投诉人所在台区属重载台区，为典型的城中村，近期因高温过载加重，导致时有过负荷跳闸停电问题。供电企业已采取加强负荷监测及急修24小时待命、采取临时手段调整负荷等形式缓解当前用电紧张局面，减少停电次数，并积极与村委协调增容用地问题，现已有项目立项整改，缓解频繁停电问题。</t>
  </si>
  <si>
    <t>经调查，反映事项部分属实。投诉人所在台区属重载台区，为典型的城中村，近期因高温过载加重，导致出现用电高峰期间多次跳闸引发停电现象，供电企业2016年底根据负荷增长情况已与当地村委协商新增台区，新增台区已于5月24日投运，有效解决当前用电紧张局面。经协调，供电企业进一步向用户做好解释，用户表示满意且已撤诉。</t>
  </si>
  <si>
    <t>经调查，反映事项部分属实。投诉人反映停电地址所在台区为重载台区，属城中村范围，因近日气温攀升，低电开关过载跳闸导致停电。供电企业已立项新增台变并于5月17日投运，并对低压线路进行调整，缓解频繁停电问题。经协调，供电企业向投诉人做好解释（已撤诉）。</t>
  </si>
  <si>
    <t>经调查，反映事项部分属实。投诉人所在台区属城中村，供电半径大，近期因为高温过载加重，出现用电高峰期间线路末端低电压现象，有时电压只有130-140伏。经协调，供电企业通过加装限流开关、引导用户合理用电等形式缓解当前用电紧张局面，并积极与村委协调增容用地问题，已于2018年2月立项，但因当地村委换届多次变更项目选址未能落实，现已加紧推进，计划最快于6月底完成，解决该区域低电压问题。</t>
  </si>
  <si>
    <t>经调查，反映事项部分属实。投诉人所在台区属重载台区，为典型的城中村，存在报小用电等违规用电情况，近期因高温过载加重，5月21日、23日两次出现用电高峰期间低压开关过热跳闸引发停电现象，并非连续一个星期都有频繁停电现象。经协调，供电企业已采取加装限流开关、引导用户合理用电等形式提高供电可靠性，缓解当前用电紧张局面，减少停电次数，并与村委协调增容用地问题，已于2018年2月立项、计划6月停电改造，同时向用户做好解释。</t>
  </si>
  <si>
    <t>经调查，反映事项部分属实。投诉人所在台区属过载台区，为典型的城中村，“报小用大”情况严重，每逢用电高峰期低压开关过负荷跳闸情况时有发生，5月23日晚上该台区低压开关过载发热跳闸，并因当晚负荷过高、开发发热严重，多次均无法合上开关复电，直到次日早晨负荷下降后才完成送电。供电企业积极与街道、村社协调争取台区用地，并计划于2018年7月停电改造，解决该区域用电紧张问题。经协调，供电企业进一步向投诉人做好解释，并将加强宣传、加装限流开关引导合理用电。</t>
  </si>
  <si>
    <t>经调查，反映事项部分属实。投诉人所在台区属重载台区，为典型的城中村，普遍存在违规超容用电情况，近期因高温过载加重，且台区供电半径长、该用户处于低电压线路末端导致夜间电压偏低。供电企业积极与街道、村社协调争取台区用地，并于2018年2月立项，因村委换届多次变更项目选址原因，导致项目进度迟滞，预计项目最快可于6月底投产，解决该台区电压偏低问题。经协调，供电企业进一步向投诉人做好解释，并将加强宣传、加装限流开关引导合理用电。</t>
  </si>
  <si>
    <t>经调查，反映事项属实。投诉人所在台区属重载台区，近日因低电压开关跳闸五次。经协调，供电企业已采取整负荷解决频繁停电问题，并加强24小时负荷监测，保障用户持续用电，同时向用户做好解释。</t>
  </si>
  <si>
    <t>经调查，反映事项部分属实。投诉人所在台区2017年负载率为60%，不存在过载情况，今年因该处多栋新改建公寓投入使用，且5月份气温攀升，导致低压开关过载跳闸。供电企业就该支线过载情况，已新增一路出线并完成负荷调整，解决过载问题。经协调，供电企业向投诉人做好解释（已撤诉）。</t>
  </si>
  <si>
    <t>经调查，反映事项属实。投诉人所在台变由10kV盘古线微波支线供电，供电线路老化，线路长度约60公里，经常因过负荷、断线、雷雨引发故障等原因导致停电。经协调，供电企业不断投入资金进行改造，但由于国家批复的资金有限，需根据重急轻缓的原则进行改造，目前该线路主线路已改造完毕17 公里。下一步将通过利用自有资金对李先生所在用电区域（即10kV 盘古线微波支线）进行改造，计划通过更换陈旧导线，同时加大导线线径，更换线路绝缘设备等措施，改进该区域用电状况，已上报集团批复。经协调，供电企业已向用户做好解释。用户提及拨款问题，建议其向地方电力主管部门咨询；并将该事项监管列入监管台账，请供电企业定期报送改造进度情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</si>
</sst>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56">
    <font>
      <sz val="12"/>
      <name val="宋体"/>
      <family val="0"/>
    </font>
    <font>
      <sz val="9"/>
      <name val="宋体"/>
      <family val="0"/>
    </font>
    <font>
      <sz val="10"/>
      <name val="Arial"/>
      <family val="2"/>
    </font>
    <font>
      <b/>
      <sz val="12"/>
      <name val="宋体"/>
      <family val="0"/>
    </font>
    <font>
      <sz val="11"/>
      <name val="仿宋_GB2312"/>
      <family val="3"/>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仿宋_GB2312"/>
      <family val="3"/>
    </font>
    <font>
      <sz val="10.5"/>
      <color indexed="8"/>
      <name val="仿宋_GB2312"/>
      <family val="3"/>
    </font>
    <font>
      <b/>
      <sz val="11"/>
      <color indexed="8"/>
      <name val="仿宋_GB2312"/>
      <family val="3"/>
    </font>
    <font>
      <sz val="14"/>
      <color indexed="8"/>
      <name val="仿宋_GB2312"/>
      <family val="3"/>
    </font>
    <font>
      <sz val="11"/>
      <color indexed="8"/>
      <name val="仿宋_GB2312"/>
      <family val="3"/>
    </font>
    <font>
      <b/>
      <sz val="14"/>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仿宋_GB2312"/>
      <family val="3"/>
    </font>
    <font>
      <sz val="10.5"/>
      <color theme="1"/>
      <name val="仿宋_GB2312"/>
      <family val="3"/>
    </font>
    <font>
      <b/>
      <sz val="11"/>
      <color theme="1"/>
      <name val="仿宋_GB2312"/>
      <family val="3"/>
    </font>
    <font>
      <sz val="14"/>
      <color rgb="FF000000"/>
      <name val="仿宋_GB2312"/>
      <family val="3"/>
    </font>
    <font>
      <sz val="11"/>
      <color theme="1"/>
      <name val="仿宋_GB2312"/>
      <family val="3"/>
    </font>
    <font>
      <b/>
      <sz val="14"/>
      <color rgb="FF00000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1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 fillId="0" borderId="0">
      <alignment/>
      <protection/>
    </xf>
    <xf numFmtId="0" fontId="31" fillId="0" borderId="0">
      <alignment vertical="center"/>
      <protection/>
    </xf>
    <xf numFmtId="0" fontId="31" fillId="0" borderId="0">
      <alignment vertical="center"/>
      <protection/>
    </xf>
    <xf numFmtId="0" fontId="0"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xf numFmtId="0" fontId="31" fillId="32" borderId="9" applyNumberFormat="0" applyFont="0" applyAlignment="0" applyProtection="0"/>
    <xf numFmtId="0" fontId="31" fillId="32" borderId="9" applyNumberFormat="0" applyFont="0" applyAlignment="0" applyProtection="0"/>
  </cellStyleXfs>
  <cellXfs count="37">
    <xf numFmtId="0" fontId="0" fillId="0" borderId="0" xfId="0" applyAlignment="1">
      <alignment/>
    </xf>
    <xf numFmtId="0" fontId="0" fillId="0" borderId="0" xfId="0" applyFill="1" applyAlignment="1">
      <alignment/>
    </xf>
    <xf numFmtId="0" fontId="50" fillId="0" borderId="10" xfId="113" applyFont="1" applyFill="1" applyBorder="1" applyAlignment="1">
      <alignment horizontal="center" vertical="center" wrapText="1"/>
      <protection/>
    </xf>
    <xf numFmtId="0" fontId="51" fillId="0" borderId="10" xfId="113" applyFont="1" applyFill="1" applyBorder="1" applyAlignment="1">
      <alignment horizontal="center" vertical="center" wrapText="1"/>
      <protection/>
    </xf>
    <xf numFmtId="9" fontId="50" fillId="0" borderId="10" xfId="113" applyNumberFormat="1" applyFont="1" applyFill="1" applyBorder="1" applyAlignment="1">
      <alignment horizontal="center" vertical="center" wrapText="1"/>
      <protection/>
    </xf>
    <xf numFmtId="0" fontId="52" fillId="0" borderId="10" xfId="113" applyFont="1" applyFill="1" applyBorder="1" applyAlignment="1">
      <alignment horizontal="center" vertical="center" wrapText="1"/>
      <protection/>
    </xf>
    <xf numFmtId="0" fontId="4" fillId="0" borderId="10" xfId="0" applyFont="1" applyFill="1" applyBorder="1" applyAlignment="1">
      <alignment horizontal="center" vertical="center"/>
    </xf>
    <xf numFmtId="0" fontId="50" fillId="0" borderId="10" xfId="113" applyFont="1" applyFill="1" applyBorder="1" applyAlignment="1">
      <alignment horizontal="center" vertical="center" wrapText="1"/>
      <protection/>
    </xf>
    <xf numFmtId="0" fontId="3" fillId="0" borderId="11" xfId="0" applyFont="1" applyFill="1" applyBorder="1" applyAlignment="1">
      <alignment horizontal="left" vertical="center"/>
    </xf>
    <xf numFmtId="0" fontId="50" fillId="0" borderId="10" xfId="113" applyFont="1" applyFill="1" applyBorder="1" applyAlignment="1">
      <alignment horizontal="center" vertical="center" wrapText="1"/>
      <protection/>
    </xf>
    <xf numFmtId="0" fontId="3" fillId="0" borderId="10" xfId="0" applyFont="1" applyFill="1" applyBorder="1" applyAlignment="1">
      <alignment horizontal="left" vertical="center"/>
    </xf>
    <xf numFmtId="0" fontId="5" fillId="0" borderId="0" xfId="0" applyFont="1" applyFill="1" applyAlignment="1">
      <alignment/>
    </xf>
    <xf numFmtId="0" fontId="0" fillId="0" borderId="0" xfId="0" applyAlignment="1">
      <alignment wrapText="1"/>
    </xf>
    <xf numFmtId="0" fontId="50" fillId="0" borderId="10" xfId="113" applyFont="1" applyFill="1" applyBorder="1" applyAlignment="1">
      <alignment horizontal="center" vertical="center" wrapText="1"/>
      <protection/>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 fillId="0" borderId="10" xfId="0" applyFont="1" applyFill="1" applyBorder="1" applyAlignment="1">
      <alignment horizontal="center" vertical="center"/>
    </xf>
    <xf numFmtId="0" fontId="54" fillId="0" borderId="10" xfId="113" applyFont="1" applyFill="1" applyBorder="1" applyAlignment="1">
      <alignment horizontal="center" vertical="center" wrapText="1"/>
      <protection/>
    </xf>
    <xf numFmtId="0" fontId="50" fillId="0" borderId="10" xfId="113" applyFont="1" applyFill="1" applyBorder="1" applyAlignment="1">
      <alignment horizontal="center" vertical="center" wrapText="1"/>
      <protection/>
    </xf>
    <xf numFmtId="0" fontId="50" fillId="0" borderId="12" xfId="113" applyFont="1" applyFill="1" applyBorder="1" applyAlignment="1">
      <alignment horizontal="center" vertical="center" wrapText="1"/>
      <protection/>
    </xf>
    <xf numFmtId="0" fontId="54" fillId="0" borderId="10" xfId="113" applyFont="1" applyFill="1" applyBorder="1" applyAlignment="1">
      <alignment horizontal="center" vertical="center" wrapText="1"/>
      <protection/>
    </xf>
    <xf numFmtId="0" fontId="55" fillId="0" borderId="10" xfId="0" applyFont="1" applyBorder="1" applyAlignment="1">
      <alignment horizontal="center" vertical="top"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left" wrapText="1"/>
    </xf>
    <xf numFmtId="0" fontId="3" fillId="0" borderId="10" xfId="0" applyFont="1" applyFill="1" applyBorder="1" applyAlignment="1">
      <alignment horizontal="center" vertical="center"/>
    </xf>
    <xf numFmtId="0" fontId="50" fillId="0" borderId="13" xfId="113" applyFont="1" applyFill="1" applyBorder="1" applyAlignment="1">
      <alignment horizontal="center" vertical="center" wrapText="1"/>
      <protection/>
    </xf>
    <xf numFmtId="0" fontId="50" fillId="0" borderId="12" xfId="113" applyFont="1" applyFill="1" applyBorder="1" applyAlignment="1">
      <alignment horizontal="center" vertical="center" wrapText="1"/>
      <protection/>
    </xf>
    <xf numFmtId="0" fontId="3" fillId="0" borderId="11" xfId="0" applyFont="1" applyFill="1" applyBorder="1" applyAlignment="1">
      <alignment horizontal="left" vertical="center"/>
    </xf>
    <xf numFmtId="0" fontId="50" fillId="0" borderId="10" xfId="113" applyFont="1" applyFill="1" applyBorder="1" applyAlignment="1">
      <alignment horizontal="center" vertical="center" wrapText="1"/>
      <protection/>
    </xf>
    <xf numFmtId="0" fontId="50" fillId="0" borderId="14" xfId="113" applyFont="1" applyFill="1" applyBorder="1" applyAlignment="1">
      <alignment horizontal="center" vertical="center" wrapText="1"/>
      <protection/>
    </xf>
    <xf numFmtId="0" fontId="54" fillId="0" borderId="13" xfId="113" applyFont="1" applyFill="1" applyBorder="1" applyAlignment="1">
      <alignment horizontal="center" vertical="center" wrapText="1"/>
      <protection/>
    </xf>
    <xf numFmtId="0" fontId="54" fillId="0" borderId="12" xfId="113" applyFont="1" applyFill="1" applyBorder="1" applyAlignment="1">
      <alignment horizontal="center" vertical="center" wrapText="1"/>
      <protection/>
    </xf>
    <xf numFmtId="0" fontId="54" fillId="0" borderId="10" xfId="113" applyFont="1" applyFill="1" applyBorder="1" applyAlignment="1">
      <alignment horizontal="center" vertical="center" wrapText="1"/>
      <protection/>
    </xf>
    <xf numFmtId="0" fontId="54" fillId="0" borderId="14" xfId="113" applyFont="1" applyFill="1" applyBorder="1" applyAlignment="1">
      <alignment horizontal="center" vertical="center" wrapText="1"/>
      <protection/>
    </xf>
  </cellXfs>
  <cellStyles count="175">
    <cellStyle name="Normal" xfId="0"/>
    <cellStyle name="20% - 强调文字颜色 1" xfId="15"/>
    <cellStyle name="20% - 强调文字颜色 1 2" xfId="16"/>
    <cellStyle name="20% - 强调文字颜色 1 2 2" xfId="17"/>
    <cellStyle name="20% - 强调文字颜色 1 3" xfId="18"/>
    <cellStyle name="20% - 强调文字颜色 2" xfId="19"/>
    <cellStyle name="20% - 强调文字颜色 2 2" xfId="20"/>
    <cellStyle name="20% - 强调文字颜色 2 2 2" xfId="21"/>
    <cellStyle name="20% - 强调文字颜色 2 3" xfId="22"/>
    <cellStyle name="20% - 强调文字颜色 3" xfId="23"/>
    <cellStyle name="20% - 强调文字颜色 3 2" xfId="24"/>
    <cellStyle name="20% - 强调文字颜色 3 2 2" xfId="25"/>
    <cellStyle name="20% - 强调文字颜色 3 3" xfId="26"/>
    <cellStyle name="20% - 强调文字颜色 4" xfId="27"/>
    <cellStyle name="20% - 强调文字颜色 4 2" xfId="28"/>
    <cellStyle name="20% - 强调文字颜色 4 2 2" xfId="29"/>
    <cellStyle name="20% - 强调文字颜色 4 3" xfId="30"/>
    <cellStyle name="20% - 强调文字颜色 5" xfId="31"/>
    <cellStyle name="20% - 强调文字颜色 5 2" xfId="32"/>
    <cellStyle name="20% - 强调文字颜色 5 2 2" xfId="33"/>
    <cellStyle name="20% - 强调文字颜色 5 3" xfId="34"/>
    <cellStyle name="20% - 强调文字颜色 6" xfId="35"/>
    <cellStyle name="20% - 强调文字颜色 6 2" xfId="36"/>
    <cellStyle name="20% - 强调文字颜色 6 2 2" xfId="37"/>
    <cellStyle name="20% - 强调文字颜色 6 3" xfId="38"/>
    <cellStyle name="40% - 强调文字颜色 1" xfId="39"/>
    <cellStyle name="40% - 强调文字颜色 1 2" xfId="40"/>
    <cellStyle name="40% - 强调文字颜色 1 2 2" xfId="41"/>
    <cellStyle name="40% - 强调文字颜色 1 3" xfId="42"/>
    <cellStyle name="40% - 强调文字颜色 2" xfId="43"/>
    <cellStyle name="40% - 强调文字颜色 2 2" xfId="44"/>
    <cellStyle name="40% - 强调文字颜色 2 2 2" xfId="45"/>
    <cellStyle name="40% - 强调文字颜色 2 3" xfId="46"/>
    <cellStyle name="40% - 强调文字颜色 3" xfId="47"/>
    <cellStyle name="40% - 强调文字颜色 3 2" xfId="48"/>
    <cellStyle name="40% - 强调文字颜色 3 2 2" xfId="49"/>
    <cellStyle name="40% - 强调文字颜色 3 3" xfId="50"/>
    <cellStyle name="40% - 强调文字颜色 4" xfId="51"/>
    <cellStyle name="40% - 强调文字颜色 4 2" xfId="52"/>
    <cellStyle name="40% - 强调文字颜色 4 2 2" xfId="53"/>
    <cellStyle name="40% - 强调文字颜色 4 3" xfId="54"/>
    <cellStyle name="40% - 强调文字颜色 5" xfId="55"/>
    <cellStyle name="40% - 强调文字颜色 5 2" xfId="56"/>
    <cellStyle name="40% - 强调文字颜色 5 2 2" xfId="57"/>
    <cellStyle name="40% - 强调文字颜色 5 3" xfId="58"/>
    <cellStyle name="40% - 强调文字颜色 6" xfId="59"/>
    <cellStyle name="40% - 强调文字颜色 6 2" xfId="60"/>
    <cellStyle name="40% - 强调文字颜色 6 2 2" xfId="61"/>
    <cellStyle name="40% - 强调文字颜色 6 3" xfId="62"/>
    <cellStyle name="60% - 强调文字颜色 1" xfId="63"/>
    <cellStyle name="60% - 强调文字颜色 1 2" xfId="64"/>
    <cellStyle name="60% - 强调文字颜色 1 2 2" xfId="65"/>
    <cellStyle name="60% - 强调文字颜色 1 3" xfId="66"/>
    <cellStyle name="60% - 强调文字颜色 2" xfId="67"/>
    <cellStyle name="60% - 强调文字颜色 2 2" xfId="68"/>
    <cellStyle name="60% - 强调文字颜色 2 2 2" xfId="69"/>
    <cellStyle name="60% - 强调文字颜色 2 3" xfId="70"/>
    <cellStyle name="60% - 强调文字颜色 3" xfId="71"/>
    <cellStyle name="60% - 强调文字颜色 3 2" xfId="72"/>
    <cellStyle name="60% - 强调文字颜色 3 2 2" xfId="73"/>
    <cellStyle name="60% - 强调文字颜色 3 3" xfId="74"/>
    <cellStyle name="60% - 强调文字颜色 4" xfId="75"/>
    <cellStyle name="60% - 强调文字颜色 4 2" xfId="76"/>
    <cellStyle name="60% - 强调文字颜色 4 2 2" xfId="77"/>
    <cellStyle name="60% - 强调文字颜色 4 3" xfId="78"/>
    <cellStyle name="60% - 强调文字颜色 5" xfId="79"/>
    <cellStyle name="60% - 强调文字颜色 5 2" xfId="80"/>
    <cellStyle name="60% - 强调文字颜色 5 2 2" xfId="81"/>
    <cellStyle name="60% - 强调文字颜色 5 3" xfId="82"/>
    <cellStyle name="60% - 强调文字颜色 6" xfId="83"/>
    <cellStyle name="60% - 强调文字颜色 6 2" xfId="84"/>
    <cellStyle name="60% - 强调文字颜色 6 2 2" xfId="85"/>
    <cellStyle name="60% - 强调文字颜色 6 3" xfId="86"/>
    <cellStyle name="Percent" xfId="87"/>
    <cellStyle name="标题" xfId="88"/>
    <cellStyle name="标题 1" xfId="89"/>
    <cellStyle name="标题 1 2" xfId="90"/>
    <cellStyle name="标题 1 2 2" xfId="91"/>
    <cellStyle name="标题 1 3" xfId="92"/>
    <cellStyle name="标题 2" xfId="93"/>
    <cellStyle name="标题 2 2" xfId="94"/>
    <cellStyle name="标题 2 2 2" xfId="95"/>
    <cellStyle name="标题 2 3" xfId="96"/>
    <cellStyle name="标题 3" xfId="97"/>
    <cellStyle name="标题 3 2" xfId="98"/>
    <cellStyle name="标题 3 2 2" xfId="99"/>
    <cellStyle name="标题 3 3" xfId="100"/>
    <cellStyle name="标题 4" xfId="101"/>
    <cellStyle name="标题 4 2" xfId="102"/>
    <cellStyle name="标题 4 2 2" xfId="103"/>
    <cellStyle name="标题 4 3" xfId="104"/>
    <cellStyle name="标题 5" xfId="105"/>
    <cellStyle name="标题 5 2" xfId="106"/>
    <cellStyle name="标题 6" xfId="107"/>
    <cellStyle name="差" xfId="108"/>
    <cellStyle name="差 2" xfId="109"/>
    <cellStyle name="差 2 2" xfId="110"/>
    <cellStyle name="差 3" xfId="111"/>
    <cellStyle name="常规 2" xfId="112"/>
    <cellStyle name="常规 3" xfId="113"/>
    <cellStyle name="常规 3 2" xfId="114"/>
    <cellStyle name="常规 4" xfId="115"/>
    <cellStyle name="Hyperlink" xfId="116"/>
    <cellStyle name="好" xfId="117"/>
    <cellStyle name="好 2" xfId="118"/>
    <cellStyle name="好 2 2" xfId="119"/>
    <cellStyle name="好 3" xfId="120"/>
    <cellStyle name="汇总" xfId="121"/>
    <cellStyle name="汇总 2" xfId="122"/>
    <cellStyle name="汇总 2 2" xfId="123"/>
    <cellStyle name="汇总 3" xfId="124"/>
    <cellStyle name="Currency" xfId="125"/>
    <cellStyle name="Currency [0]" xfId="126"/>
    <cellStyle name="计算" xfId="127"/>
    <cellStyle name="计算 2" xfId="128"/>
    <cellStyle name="计算 2 2" xfId="129"/>
    <cellStyle name="计算 3" xfId="130"/>
    <cellStyle name="检查单元格" xfId="131"/>
    <cellStyle name="检查单元格 2" xfId="132"/>
    <cellStyle name="检查单元格 2 2" xfId="133"/>
    <cellStyle name="检查单元格 3" xfId="134"/>
    <cellStyle name="解释性文本" xfId="135"/>
    <cellStyle name="解释性文本 2" xfId="136"/>
    <cellStyle name="解释性文本 2 2" xfId="137"/>
    <cellStyle name="解释性文本 3" xfId="138"/>
    <cellStyle name="警告文本" xfId="139"/>
    <cellStyle name="警告文本 2" xfId="140"/>
    <cellStyle name="警告文本 2 2" xfId="141"/>
    <cellStyle name="警告文本 3" xfId="142"/>
    <cellStyle name="链接单元格" xfId="143"/>
    <cellStyle name="链接单元格 2" xfId="144"/>
    <cellStyle name="链接单元格 2 2" xfId="145"/>
    <cellStyle name="链接单元格 3" xfId="146"/>
    <cellStyle name="Comma" xfId="147"/>
    <cellStyle name="Comma [0]" xfId="148"/>
    <cellStyle name="强调文字颜色 1" xfId="149"/>
    <cellStyle name="强调文字颜色 1 2" xfId="150"/>
    <cellStyle name="强调文字颜色 1 2 2" xfId="151"/>
    <cellStyle name="强调文字颜色 1 3" xfId="152"/>
    <cellStyle name="强调文字颜色 2" xfId="153"/>
    <cellStyle name="强调文字颜色 2 2" xfId="154"/>
    <cellStyle name="强调文字颜色 2 2 2" xfId="155"/>
    <cellStyle name="强调文字颜色 2 3" xfId="156"/>
    <cellStyle name="强调文字颜色 3" xfId="157"/>
    <cellStyle name="强调文字颜色 3 2" xfId="158"/>
    <cellStyle name="强调文字颜色 3 2 2" xfId="159"/>
    <cellStyle name="强调文字颜色 3 3" xfId="160"/>
    <cellStyle name="强调文字颜色 4" xfId="161"/>
    <cellStyle name="强调文字颜色 4 2" xfId="162"/>
    <cellStyle name="强调文字颜色 4 2 2" xfId="163"/>
    <cellStyle name="强调文字颜色 4 3" xfId="164"/>
    <cellStyle name="强调文字颜色 5" xfId="165"/>
    <cellStyle name="强调文字颜色 5 2" xfId="166"/>
    <cellStyle name="强调文字颜色 5 2 2" xfId="167"/>
    <cellStyle name="强调文字颜色 5 3" xfId="168"/>
    <cellStyle name="强调文字颜色 6" xfId="169"/>
    <cellStyle name="强调文字颜色 6 2" xfId="170"/>
    <cellStyle name="强调文字颜色 6 2 2" xfId="171"/>
    <cellStyle name="强调文字颜色 6 3" xfId="172"/>
    <cellStyle name="适中" xfId="173"/>
    <cellStyle name="适中 2" xfId="174"/>
    <cellStyle name="适中 2 2" xfId="175"/>
    <cellStyle name="适中 3" xfId="176"/>
    <cellStyle name="输出" xfId="177"/>
    <cellStyle name="输出 2" xfId="178"/>
    <cellStyle name="输出 2 2" xfId="179"/>
    <cellStyle name="输出 3" xfId="180"/>
    <cellStyle name="输入" xfId="181"/>
    <cellStyle name="输入 2" xfId="182"/>
    <cellStyle name="输入 2 2" xfId="183"/>
    <cellStyle name="输入 3" xfId="184"/>
    <cellStyle name="Followed Hyperlink" xfId="185"/>
    <cellStyle name="注释" xfId="186"/>
    <cellStyle name="注释 2" xfId="187"/>
    <cellStyle name="注释 2 2" xfId="1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9"/>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H17" sqref="H17"/>
    </sheetView>
  </sheetViews>
  <sheetFormatPr defaultColWidth="9.00390625" defaultRowHeight="14.25"/>
  <cols>
    <col min="1" max="1" width="16.50390625" style="1" customWidth="1"/>
    <col min="2" max="2" width="20.25390625" style="1" customWidth="1"/>
    <col min="3" max="16384" width="9.00390625" style="1" customWidth="1"/>
  </cols>
  <sheetData>
    <row r="1" spans="1:20" ht="27.75" customHeight="1">
      <c r="A1" s="30" t="s">
        <v>44</v>
      </c>
      <c r="B1" s="30"/>
      <c r="C1" s="30"/>
      <c r="D1" s="30"/>
      <c r="E1" s="30"/>
      <c r="F1" s="30"/>
      <c r="G1" s="30"/>
      <c r="H1" s="30"/>
      <c r="I1" s="30"/>
      <c r="J1" s="30"/>
      <c r="K1" s="30"/>
      <c r="L1" s="30"/>
      <c r="M1" s="30"/>
      <c r="N1" s="30"/>
      <c r="O1" s="30"/>
      <c r="P1" s="30"/>
      <c r="Q1" s="30"/>
      <c r="R1" s="30"/>
      <c r="S1" s="30"/>
      <c r="T1" s="30"/>
    </row>
    <row r="2" spans="1:20" ht="27.75" customHeight="1">
      <c r="A2" s="8"/>
      <c r="B2" s="8"/>
      <c r="C2" s="27" t="s">
        <v>49</v>
      </c>
      <c r="D2" s="27"/>
      <c r="E2" s="27" t="s">
        <v>50</v>
      </c>
      <c r="F2" s="27"/>
      <c r="G2" s="27" t="s">
        <v>51</v>
      </c>
      <c r="H2" s="27"/>
      <c r="I2" s="27" t="s">
        <v>52</v>
      </c>
      <c r="J2" s="27"/>
      <c r="K2" s="27" t="s">
        <v>53</v>
      </c>
      <c r="L2" s="27"/>
      <c r="M2" s="27" t="s">
        <v>54</v>
      </c>
      <c r="N2" s="27"/>
      <c r="O2" s="27" t="s">
        <v>55</v>
      </c>
      <c r="P2" s="27"/>
      <c r="Q2" s="27" t="s">
        <v>56</v>
      </c>
      <c r="R2" s="27"/>
      <c r="S2" s="10"/>
      <c r="T2" s="10"/>
    </row>
    <row r="3" spans="1:20" ht="22.5" customHeight="1">
      <c r="A3" s="31" t="s">
        <v>10</v>
      </c>
      <c r="B3" s="31"/>
      <c r="C3" s="2" t="s">
        <v>11</v>
      </c>
      <c r="D3" s="2" t="s">
        <v>12</v>
      </c>
      <c r="E3" s="9" t="s">
        <v>11</v>
      </c>
      <c r="F3" s="9" t="s">
        <v>12</v>
      </c>
      <c r="G3" s="9" t="s">
        <v>11</v>
      </c>
      <c r="H3" s="9" t="s">
        <v>12</v>
      </c>
      <c r="I3" s="9" t="s">
        <v>11</v>
      </c>
      <c r="J3" s="9" t="s">
        <v>12</v>
      </c>
      <c r="K3" s="9" t="s">
        <v>11</v>
      </c>
      <c r="L3" s="9" t="s">
        <v>12</v>
      </c>
      <c r="M3" s="9" t="s">
        <v>11</v>
      </c>
      <c r="N3" s="9" t="s">
        <v>12</v>
      </c>
      <c r="O3" s="9" t="s">
        <v>11</v>
      </c>
      <c r="P3" s="9" t="s">
        <v>12</v>
      </c>
      <c r="Q3" s="9" t="s">
        <v>11</v>
      </c>
      <c r="R3" s="9" t="s">
        <v>12</v>
      </c>
      <c r="S3" s="2" t="s">
        <v>13</v>
      </c>
      <c r="T3" s="2" t="s">
        <v>14</v>
      </c>
    </row>
    <row r="4" spans="1:20" ht="22.5" customHeight="1">
      <c r="A4" s="31" t="s">
        <v>57</v>
      </c>
      <c r="B4" s="2" t="s">
        <v>15</v>
      </c>
      <c r="C4" s="2">
        <v>7</v>
      </c>
      <c r="D4" s="3">
        <v>0</v>
      </c>
      <c r="E4" s="3">
        <v>6</v>
      </c>
      <c r="F4" s="3">
        <v>0</v>
      </c>
      <c r="G4" s="3">
        <v>2</v>
      </c>
      <c r="H4" s="3">
        <v>0</v>
      </c>
      <c r="I4" s="3">
        <v>4</v>
      </c>
      <c r="J4" s="3">
        <v>0</v>
      </c>
      <c r="K4" s="3">
        <v>4</v>
      </c>
      <c r="L4" s="3">
        <v>0</v>
      </c>
      <c r="M4" s="3">
        <v>7</v>
      </c>
      <c r="N4" s="3">
        <v>0</v>
      </c>
      <c r="O4" s="3"/>
      <c r="P4" s="3"/>
      <c r="Q4" s="3"/>
      <c r="R4" s="3"/>
      <c r="S4" s="2">
        <f>SUM(C4:R4)</f>
        <v>30</v>
      </c>
      <c r="T4" s="4">
        <f>+S4/$S$19</f>
        <v>0.1214574898785425</v>
      </c>
    </row>
    <row r="5" spans="1:20" ht="14.25">
      <c r="A5" s="31"/>
      <c r="B5" s="2" t="s">
        <v>16</v>
      </c>
      <c r="C5" s="2">
        <v>7</v>
      </c>
      <c r="D5" s="3">
        <v>0</v>
      </c>
      <c r="E5" s="3">
        <v>3</v>
      </c>
      <c r="F5" s="3">
        <v>0</v>
      </c>
      <c r="G5" s="3">
        <v>5</v>
      </c>
      <c r="H5" s="3">
        <v>0</v>
      </c>
      <c r="I5" s="3">
        <v>9</v>
      </c>
      <c r="J5" s="3">
        <v>0</v>
      </c>
      <c r="K5" s="3">
        <v>1</v>
      </c>
      <c r="L5" s="3">
        <v>0</v>
      </c>
      <c r="M5" s="3">
        <v>6</v>
      </c>
      <c r="N5" s="3">
        <v>0</v>
      </c>
      <c r="O5" s="3"/>
      <c r="P5" s="3"/>
      <c r="Q5" s="3"/>
      <c r="R5" s="3"/>
      <c r="S5" s="9">
        <f aca="true" t="shared" si="0" ref="S5:S17">SUM(C5:R5)</f>
        <v>31</v>
      </c>
      <c r="T5" s="4">
        <f aca="true" t="shared" si="1" ref="T5:T19">+S5/$S$19</f>
        <v>0.12550607287449392</v>
      </c>
    </row>
    <row r="6" spans="1:20" ht="22.5" customHeight="1">
      <c r="A6" s="31"/>
      <c r="B6" s="2" t="s">
        <v>17</v>
      </c>
      <c r="C6" s="2">
        <v>1</v>
      </c>
      <c r="D6" s="3">
        <v>0</v>
      </c>
      <c r="E6" s="3">
        <v>5</v>
      </c>
      <c r="F6" s="3">
        <v>0</v>
      </c>
      <c r="G6" s="3">
        <v>3</v>
      </c>
      <c r="H6" s="3">
        <v>0</v>
      </c>
      <c r="I6" s="3">
        <v>3</v>
      </c>
      <c r="J6" s="3">
        <v>0</v>
      </c>
      <c r="K6" s="3">
        <v>0</v>
      </c>
      <c r="L6" s="3">
        <v>0</v>
      </c>
      <c r="M6" s="3">
        <v>4</v>
      </c>
      <c r="N6" s="3">
        <v>0</v>
      </c>
      <c r="O6" s="3"/>
      <c r="P6" s="3"/>
      <c r="Q6" s="3"/>
      <c r="R6" s="3"/>
      <c r="S6" s="9">
        <f t="shared" si="0"/>
        <v>16</v>
      </c>
      <c r="T6" s="4">
        <f t="shared" si="1"/>
        <v>0.06477732793522267</v>
      </c>
    </row>
    <row r="7" spans="1:20" ht="22.5" customHeight="1">
      <c r="A7" s="31"/>
      <c r="B7" s="2" t="s">
        <v>18</v>
      </c>
      <c r="C7" s="2">
        <v>20</v>
      </c>
      <c r="D7" s="3">
        <v>0</v>
      </c>
      <c r="E7" s="3">
        <v>9</v>
      </c>
      <c r="F7" s="3">
        <v>0</v>
      </c>
      <c r="G7" s="3">
        <v>2</v>
      </c>
      <c r="H7" s="3">
        <v>0</v>
      </c>
      <c r="I7" s="3">
        <v>6</v>
      </c>
      <c r="J7" s="3">
        <v>0</v>
      </c>
      <c r="K7" s="3">
        <v>48</v>
      </c>
      <c r="L7" s="3">
        <v>0</v>
      </c>
      <c r="M7" s="3">
        <v>25</v>
      </c>
      <c r="N7" s="3">
        <v>0</v>
      </c>
      <c r="O7" s="3"/>
      <c r="P7" s="3"/>
      <c r="Q7" s="3"/>
      <c r="R7" s="3"/>
      <c r="S7" s="9">
        <f t="shared" si="0"/>
        <v>110</v>
      </c>
      <c r="T7" s="4">
        <f t="shared" si="1"/>
        <v>0.44534412955465585</v>
      </c>
    </row>
    <row r="8" spans="1:20" ht="22.5" customHeight="1">
      <c r="A8" s="31"/>
      <c r="B8" s="2" t="s">
        <v>19</v>
      </c>
      <c r="C8" s="2">
        <v>2</v>
      </c>
      <c r="D8" s="3">
        <v>0</v>
      </c>
      <c r="E8" s="3">
        <v>1</v>
      </c>
      <c r="F8" s="3">
        <v>0</v>
      </c>
      <c r="G8" s="3">
        <v>2</v>
      </c>
      <c r="H8" s="3">
        <v>0</v>
      </c>
      <c r="I8" s="3">
        <v>0</v>
      </c>
      <c r="J8" s="3">
        <v>0</v>
      </c>
      <c r="K8" s="3">
        <v>2</v>
      </c>
      <c r="L8" s="3">
        <v>0</v>
      </c>
      <c r="M8" s="3">
        <v>1</v>
      </c>
      <c r="N8" s="3">
        <v>0</v>
      </c>
      <c r="O8" s="3"/>
      <c r="P8" s="3"/>
      <c r="Q8" s="3"/>
      <c r="R8" s="3"/>
      <c r="S8" s="9">
        <f t="shared" si="0"/>
        <v>8</v>
      </c>
      <c r="T8" s="4">
        <f t="shared" si="1"/>
        <v>0.032388663967611336</v>
      </c>
    </row>
    <row r="9" spans="1:20" ht="22.5" customHeight="1">
      <c r="A9" s="31"/>
      <c r="B9" s="13" t="s">
        <v>61</v>
      </c>
      <c r="C9" s="3">
        <v>0</v>
      </c>
      <c r="D9" s="3">
        <v>0</v>
      </c>
      <c r="E9" s="3">
        <v>0</v>
      </c>
      <c r="F9" s="3">
        <v>0</v>
      </c>
      <c r="G9" s="3">
        <v>0</v>
      </c>
      <c r="H9" s="3">
        <v>0</v>
      </c>
      <c r="I9" s="3">
        <v>1</v>
      </c>
      <c r="J9" s="3">
        <v>0</v>
      </c>
      <c r="K9" s="3">
        <v>0</v>
      </c>
      <c r="L9" s="3">
        <v>0</v>
      </c>
      <c r="M9" s="3">
        <v>1</v>
      </c>
      <c r="N9" s="3">
        <v>0</v>
      </c>
      <c r="O9" s="3"/>
      <c r="P9" s="3"/>
      <c r="Q9" s="3"/>
      <c r="R9" s="3"/>
      <c r="S9" s="13">
        <f t="shared" si="0"/>
        <v>2</v>
      </c>
      <c r="T9" s="4">
        <f t="shared" si="1"/>
        <v>0.008097165991902834</v>
      </c>
    </row>
    <row r="10" spans="1:20" ht="22.5" customHeight="1">
      <c r="A10" s="31"/>
      <c r="B10" s="2" t="s">
        <v>20</v>
      </c>
      <c r="C10" s="2">
        <v>1</v>
      </c>
      <c r="D10" s="3">
        <v>0</v>
      </c>
      <c r="E10" s="3">
        <v>1</v>
      </c>
      <c r="F10" s="3">
        <v>0</v>
      </c>
      <c r="G10" s="3">
        <v>5</v>
      </c>
      <c r="H10" s="3">
        <v>0</v>
      </c>
      <c r="I10" s="3">
        <v>3</v>
      </c>
      <c r="J10" s="3">
        <v>0</v>
      </c>
      <c r="K10" s="3">
        <v>5</v>
      </c>
      <c r="L10" s="3">
        <v>0</v>
      </c>
      <c r="M10" s="3">
        <v>1</v>
      </c>
      <c r="N10" s="3">
        <v>0</v>
      </c>
      <c r="O10" s="3"/>
      <c r="P10" s="3"/>
      <c r="Q10" s="3"/>
      <c r="R10" s="3"/>
      <c r="S10" s="9">
        <f t="shared" si="0"/>
        <v>16</v>
      </c>
      <c r="T10" s="4">
        <f t="shared" si="1"/>
        <v>0.06477732793522267</v>
      </c>
    </row>
    <row r="11" spans="1:20" ht="34.5" customHeight="1">
      <c r="A11" s="28" t="s">
        <v>58</v>
      </c>
      <c r="B11" s="2" t="s">
        <v>21</v>
      </c>
      <c r="C11" s="2">
        <v>2</v>
      </c>
      <c r="D11" s="3">
        <v>0</v>
      </c>
      <c r="E11" s="3">
        <v>0</v>
      </c>
      <c r="F11" s="3">
        <v>0</v>
      </c>
      <c r="G11" s="3">
        <v>2</v>
      </c>
      <c r="H11" s="3">
        <v>0</v>
      </c>
      <c r="I11" s="3">
        <v>1</v>
      </c>
      <c r="J11" s="3">
        <v>1</v>
      </c>
      <c r="K11" s="3">
        <v>1</v>
      </c>
      <c r="L11" s="3">
        <v>1</v>
      </c>
      <c r="M11" s="3">
        <v>1</v>
      </c>
      <c r="N11" s="3">
        <v>0</v>
      </c>
      <c r="O11" s="3"/>
      <c r="P11" s="3"/>
      <c r="Q11" s="3"/>
      <c r="R11" s="3"/>
      <c r="S11" s="9">
        <f t="shared" si="0"/>
        <v>9</v>
      </c>
      <c r="T11" s="4">
        <f t="shared" si="1"/>
        <v>0.03643724696356275</v>
      </c>
    </row>
    <row r="12" spans="1:20" ht="34.5" customHeight="1">
      <c r="A12" s="29"/>
      <c r="B12" s="18" t="s">
        <v>73</v>
      </c>
      <c r="C12" s="18">
        <v>0</v>
      </c>
      <c r="D12" s="18">
        <v>0</v>
      </c>
      <c r="E12" s="18">
        <v>0</v>
      </c>
      <c r="F12" s="18">
        <v>0</v>
      </c>
      <c r="G12" s="18">
        <v>0</v>
      </c>
      <c r="H12" s="18">
        <v>0</v>
      </c>
      <c r="I12" s="18">
        <v>0</v>
      </c>
      <c r="J12" s="18">
        <v>0</v>
      </c>
      <c r="K12" s="18">
        <v>0</v>
      </c>
      <c r="L12" s="18">
        <v>0</v>
      </c>
      <c r="M12" s="3">
        <v>1</v>
      </c>
      <c r="N12" s="3">
        <v>0</v>
      </c>
      <c r="O12" s="3"/>
      <c r="P12" s="3"/>
      <c r="Q12" s="3"/>
      <c r="R12" s="3"/>
      <c r="S12" s="18"/>
      <c r="T12" s="4"/>
    </row>
    <row r="13" spans="1:20" ht="34.5" customHeight="1">
      <c r="A13" s="9" t="s">
        <v>59</v>
      </c>
      <c r="B13" s="7" t="s">
        <v>47</v>
      </c>
      <c r="C13" s="7">
        <v>2</v>
      </c>
      <c r="D13" s="3">
        <v>0</v>
      </c>
      <c r="E13" s="3">
        <v>0</v>
      </c>
      <c r="F13" s="3">
        <v>0</v>
      </c>
      <c r="G13" s="3">
        <v>1</v>
      </c>
      <c r="H13" s="3">
        <v>0</v>
      </c>
      <c r="I13" s="3">
        <v>0</v>
      </c>
      <c r="J13" s="3">
        <v>0</v>
      </c>
      <c r="K13" s="3">
        <v>0</v>
      </c>
      <c r="L13" s="3">
        <v>1</v>
      </c>
      <c r="M13" s="3">
        <v>1</v>
      </c>
      <c r="N13" s="3">
        <v>0</v>
      </c>
      <c r="O13" s="3"/>
      <c r="P13" s="3"/>
      <c r="Q13" s="3"/>
      <c r="R13" s="3"/>
      <c r="S13" s="9">
        <f t="shared" si="0"/>
        <v>5</v>
      </c>
      <c r="T13" s="4">
        <f t="shared" si="1"/>
        <v>0.020242914979757085</v>
      </c>
    </row>
    <row r="14" spans="1:20" ht="34.5" customHeight="1">
      <c r="A14" s="9" t="s">
        <v>60</v>
      </c>
      <c r="B14" s="7" t="s">
        <v>48</v>
      </c>
      <c r="C14" s="7">
        <v>1</v>
      </c>
      <c r="D14" s="3">
        <v>0</v>
      </c>
      <c r="E14" s="3">
        <v>0</v>
      </c>
      <c r="F14" s="3">
        <v>0</v>
      </c>
      <c r="G14" s="3">
        <v>0</v>
      </c>
      <c r="H14" s="3">
        <v>0</v>
      </c>
      <c r="I14" s="3">
        <v>0</v>
      </c>
      <c r="J14" s="3">
        <v>0</v>
      </c>
      <c r="K14" s="3">
        <v>0</v>
      </c>
      <c r="L14" s="3">
        <v>0</v>
      </c>
      <c r="M14" s="3">
        <v>0</v>
      </c>
      <c r="N14" s="3">
        <v>0</v>
      </c>
      <c r="O14" s="3"/>
      <c r="P14" s="3"/>
      <c r="Q14" s="3"/>
      <c r="R14" s="3"/>
      <c r="S14" s="9">
        <f t="shared" si="0"/>
        <v>1</v>
      </c>
      <c r="T14" s="4">
        <f t="shared" si="1"/>
        <v>0.004048582995951417</v>
      </c>
    </row>
    <row r="15" spans="1:20" ht="51.75" customHeight="1">
      <c r="A15" s="28" t="s">
        <v>67</v>
      </c>
      <c r="B15" s="2" t="s">
        <v>22</v>
      </c>
      <c r="C15" s="2">
        <v>2</v>
      </c>
      <c r="D15" s="3">
        <v>0</v>
      </c>
      <c r="E15" s="3">
        <v>2</v>
      </c>
      <c r="F15" s="3">
        <v>0</v>
      </c>
      <c r="G15" s="3">
        <v>1</v>
      </c>
      <c r="H15" s="3">
        <v>0</v>
      </c>
      <c r="I15" s="3">
        <v>2</v>
      </c>
      <c r="J15" s="3">
        <v>0</v>
      </c>
      <c r="K15" s="3">
        <v>2</v>
      </c>
      <c r="L15" s="3">
        <v>0</v>
      </c>
      <c r="M15" s="3">
        <v>2</v>
      </c>
      <c r="N15" s="3">
        <v>0</v>
      </c>
      <c r="O15" s="3"/>
      <c r="P15" s="3"/>
      <c r="Q15" s="3"/>
      <c r="R15" s="3"/>
      <c r="S15" s="9">
        <f t="shared" si="0"/>
        <v>11</v>
      </c>
      <c r="T15" s="4">
        <f t="shared" si="1"/>
        <v>0.044534412955465584</v>
      </c>
    </row>
    <row r="16" spans="1:20" ht="51.75" customHeight="1">
      <c r="A16" s="32"/>
      <c r="B16" s="18" t="s">
        <v>76</v>
      </c>
      <c r="C16" s="18">
        <v>0</v>
      </c>
      <c r="D16" s="18">
        <v>0</v>
      </c>
      <c r="E16" s="18">
        <v>0</v>
      </c>
      <c r="F16" s="18">
        <v>0</v>
      </c>
      <c r="G16" s="18">
        <v>0</v>
      </c>
      <c r="H16" s="18">
        <v>0</v>
      </c>
      <c r="I16" s="18">
        <v>0</v>
      </c>
      <c r="J16" s="18">
        <v>0</v>
      </c>
      <c r="K16" s="18">
        <v>0</v>
      </c>
      <c r="L16" s="18">
        <v>0</v>
      </c>
      <c r="M16" s="3">
        <v>1</v>
      </c>
      <c r="N16" s="3">
        <v>0</v>
      </c>
      <c r="O16" s="3"/>
      <c r="P16" s="3"/>
      <c r="Q16" s="3"/>
      <c r="R16" s="3"/>
      <c r="S16" s="18"/>
      <c r="T16" s="4"/>
    </row>
    <row r="17" spans="1:20" ht="51.75" customHeight="1">
      <c r="A17" s="29"/>
      <c r="B17" s="7" t="s">
        <v>47</v>
      </c>
      <c r="C17" s="7">
        <v>1</v>
      </c>
      <c r="D17" s="3">
        <v>0</v>
      </c>
      <c r="E17" s="3">
        <v>0</v>
      </c>
      <c r="F17" s="3">
        <v>0</v>
      </c>
      <c r="G17" s="3">
        <v>3</v>
      </c>
      <c r="H17" s="3">
        <v>0</v>
      </c>
      <c r="I17" s="3">
        <v>0</v>
      </c>
      <c r="J17" s="3">
        <v>0</v>
      </c>
      <c r="K17" s="3">
        <v>0</v>
      </c>
      <c r="L17" s="3">
        <v>0</v>
      </c>
      <c r="M17" s="3">
        <v>1</v>
      </c>
      <c r="N17" s="3">
        <v>0</v>
      </c>
      <c r="O17" s="3"/>
      <c r="P17" s="3"/>
      <c r="Q17" s="3"/>
      <c r="R17" s="3"/>
      <c r="S17" s="9">
        <f t="shared" si="0"/>
        <v>5</v>
      </c>
      <c r="T17" s="4">
        <f t="shared" si="1"/>
        <v>0.020242914979757085</v>
      </c>
    </row>
    <row r="18" spans="1:20" ht="51.75" customHeight="1">
      <c r="A18" s="19" t="s">
        <v>75</v>
      </c>
      <c r="B18" s="18" t="s">
        <v>74</v>
      </c>
      <c r="C18" s="18">
        <v>0</v>
      </c>
      <c r="D18" s="18">
        <v>0</v>
      </c>
      <c r="E18" s="18">
        <v>0</v>
      </c>
      <c r="F18" s="18">
        <v>0</v>
      </c>
      <c r="G18" s="18">
        <v>0</v>
      </c>
      <c r="H18" s="18">
        <v>0</v>
      </c>
      <c r="I18" s="18">
        <v>0</v>
      </c>
      <c r="J18" s="18">
        <v>0</v>
      </c>
      <c r="K18" s="18">
        <v>0</v>
      </c>
      <c r="L18" s="18">
        <v>0</v>
      </c>
      <c r="M18" s="3">
        <v>1</v>
      </c>
      <c r="N18" s="3">
        <v>0</v>
      </c>
      <c r="O18" s="3"/>
      <c r="P18" s="3"/>
      <c r="Q18" s="3"/>
      <c r="R18" s="3"/>
      <c r="S18" s="18"/>
      <c r="T18" s="4"/>
    </row>
    <row r="19" spans="1:20" ht="22.5" customHeight="1">
      <c r="A19" s="31" t="s">
        <v>13</v>
      </c>
      <c r="B19" s="31"/>
      <c r="C19" s="2">
        <f>SUM(C4:C18)</f>
        <v>46</v>
      </c>
      <c r="D19" s="9">
        <f aca="true" t="shared" si="2" ref="D19:I19">SUM(D4:D17)</f>
        <v>0</v>
      </c>
      <c r="E19" s="9">
        <f t="shared" si="2"/>
        <v>27</v>
      </c>
      <c r="F19" s="9">
        <f t="shared" si="2"/>
        <v>0</v>
      </c>
      <c r="G19" s="9">
        <f t="shared" si="2"/>
        <v>26</v>
      </c>
      <c r="H19" s="9">
        <f t="shared" si="2"/>
        <v>0</v>
      </c>
      <c r="I19" s="9">
        <f t="shared" si="2"/>
        <v>29</v>
      </c>
      <c r="J19" s="9">
        <f aca="true" t="shared" si="3" ref="J19:R19">SUM(J4:J17)</f>
        <v>1</v>
      </c>
      <c r="K19" s="9">
        <f t="shared" si="3"/>
        <v>63</v>
      </c>
      <c r="L19" s="9">
        <f t="shared" si="3"/>
        <v>2</v>
      </c>
      <c r="M19" s="9">
        <f>SUM(M4:M18)</f>
        <v>53</v>
      </c>
      <c r="N19" s="9">
        <f t="shared" si="3"/>
        <v>0</v>
      </c>
      <c r="O19" s="9">
        <f t="shared" si="3"/>
        <v>0</v>
      </c>
      <c r="P19" s="9">
        <f t="shared" si="3"/>
        <v>0</v>
      </c>
      <c r="Q19" s="9">
        <f t="shared" si="3"/>
        <v>0</v>
      </c>
      <c r="R19" s="9">
        <f t="shared" si="3"/>
        <v>0</v>
      </c>
      <c r="S19" s="9">
        <f>SUM(C19:R19)</f>
        <v>247</v>
      </c>
      <c r="T19" s="4">
        <f t="shared" si="1"/>
        <v>1</v>
      </c>
    </row>
  </sheetData>
  <sheetProtection/>
  <mergeCells count="14">
    <mergeCell ref="Q2:R2"/>
    <mergeCell ref="A11:A12"/>
    <mergeCell ref="A1:T1"/>
    <mergeCell ref="A19:B19"/>
    <mergeCell ref="A4:A10"/>
    <mergeCell ref="A3:B3"/>
    <mergeCell ref="A15:A17"/>
    <mergeCell ref="C2:D2"/>
    <mergeCell ref="K2:L2"/>
    <mergeCell ref="E2:F2"/>
    <mergeCell ref="G2:H2"/>
    <mergeCell ref="I2:J2"/>
    <mergeCell ref="M2:N2"/>
    <mergeCell ref="O2:P2"/>
  </mergeCells>
  <printOptions/>
  <pageMargins left="1.1" right="0.75" top="0.72"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69"/>
  <sheetViews>
    <sheetView zoomScale="150" zoomScaleNormal="150" zoomScalePageLayoutView="0" workbookViewId="0" topLeftCell="A1">
      <pane xSplit="2" ySplit="2" topLeftCell="C42" activePane="bottomRight" state="frozen"/>
      <selection pane="topLeft" activeCell="A1" sqref="A1"/>
      <selection pane="topRight" activeCell="C1" sqref="C1"/>
      <selection pane="bottomLeft" activeCell="A3" sqref="A3"/>
      <selection pane="bottomRight" activeCell="N66" sqref="N66"/>
    </sheetView>
  </sheetViews>
  <sheetFormatPr defaultColWidth="9.00390625" defaultRowHeight="14.25"/>
  <cols>
    <col min="1" max="1" width="6.25390625" style="1" customWidth="1"/>
    <col min="2" max="2" width="17.625" style="1" customWidth="1"/>
    <col min="3" max="3" width="6.875" style="1" customWidth="1"/>
    <col min="4" max="5" width="6.25390625" style="1" customWidth="1"/>
    <col min="6" max="6" width="6.375" style="1" customWidth="1"/>
    <col min="7" max="7" width="6.125" style="1" customWidth="1"/>
    <col min="8" max="8" width="6.50390625" style="1" customWidth="1"/>
    <col min="9" max="9" width="6.125" style="1" customWidth="1"/>
    <col min="10" max="10" width="6.50390625" style="1" customWidth="1"/>
    <col min="11" max="11" width="6.125" style="1" customWidth="1"/>
    <col min="12" max="12" width="5.875" style="1" customWidth="1"/>
    <col min="13" max="13" width="5.75390625" style="1" customWidth="1"/>
    <col min="14" max="14" width="5.50390625" style="1" customWidth="1"/>
    <col min="15" max="16384" width="9.00390625" style="1" customWidth="1"/>
  </cols>
  <sheetData>
    <row r="1" spans="1:14" ht="30.75" customHeight="1">
      <c r="A1" s="30" t="s">
        <v>9</v>
      </c>
      <c r="B1" s="30"/>
      <c r="C1" s="30"/>
      <c r="D1" s="30"/>
      <c r="E1" s="30"/>
      <c r="F1" s="30"/>
      <c r="G1" s="30"/>
      <c r="H1" s="30"/>
      <c r="I1" s="30"/>
      <c r="J1" s="30"/>
      <c r="K1" s="30"/>
      <c r="L1" s="30"/>
      <c r="M1" s="30"/>
      <c r="N1" s="30"/>
    </row>
    <row r="2" spans="1:15" s="11" customFormat="1" ht="40.5">
      <c r="A2" s="17" t="s">
        <v>23</v>
      </c>
      <c r="B2" s="17" t="s">
        <v>10</v>
      </c>
      <c r="C2" s="17" t="s">
        <v>24</v>
      </c>
      <c r="D2" s="17" t="s">
        <v>25</v>
      </c>
      <c r="E2" s="17" t="s">
        <v>26</v>
      </c>
      <c r="F2" s="17" t="s">
        <v>27</v>
      </c>
      <c r="G2" s="17" t="s">
        <v>28</v>
      </c>
      <c r="H2" s="17" t="s">
        <v>29</v>
      </c>
      <c r="I2" s="17" t="s">
        <v>30</v>
      </c>
      <c r="J2" s="17" t="s">
        <v>31</v>
      </c>
      <c r="K2" s="17" t="s">
        <v>32</v>
      </c>
      <c r="L2" s="17" t="s">
        <v>33</v>
      </c>
      <c r="M2" s="17" t="s">
        <v>62</v>
      </c>
      <c r="N2" s="17" t="s">
        <v>63</v>
      </c>
      <c r="O2" s="16" t="s">
        <v>80</v>
      </c>
    </row>
    <row r="3" spans="1:15" s="11" customFormat="1" ht="13.5">
      <c r="A3" s="33" t="s">
        <v>68</v>
      </c>
      <c r="B3" s="17" t="s">
        <v>13</v>
      </c>
      <c r="C3" s="17">
        <v>0</v>
      </c>
      <c r="D3" s="17">
        <v>0</v>
      </c>
      <c r="E3" s="17">
        <v>0</v>
      </c>
      <c r="F3" s="17">
        <v>1</v>
      </c>
      <c r="G3" s="17">
        <v>0</v>
      </c>
      <c r="H3" s="17">
        <v>1</v>
      </c>
      <c r="I3" s="17"/>
      <c r="J3" s="17"/>
      <c r="K3" s="17"/>
      <c r="L3" s="17"/>
      <c r="M3" s="17"/>
      <c r="N3" s="17"/>
      <c r="O3" s="16">
        <f>SUM(C3:N3)</f>
        <v>2</v>
      </c>
    </row>
    <row r="4" spans="1:15" s="11" customFormat="1" ht="13.5">
      <c r="A4" s="34"/>
      <c r="B4" s="17" t="s">
        <v>69</v>
      </c>
      <c r="C4" s="17">
        <v>0</v>
      </c>
      <c r="D4" s="17">
        <v>0</v>
      </c>
      <c r="E4" s="17">
        <v>0</v>
      </c>
      <c r="F4" s="17">
        <v>1</v>
      </c>
      <c r="G4" s="17">
        <v>0</v>
      </c>
      <c r="H4" s="17">
        <v>1</v>
      </c>
      <c r="I4" s="17"/>
      <c r="J4" s="17"/>
      <c r="K4" s="17"/>
      <c r="L4" s="17"/>
      <c r="M4" s="17"/>
      <c r="N4" s="17"/>
      <c r="O4" s="16">
        <f aca="true" t="shared" si="0" ref="O4:O67">SUM(C4:N4)</f>
        <v>2</v>
      </c>
    </row>
    <row r="5" spans="1:15" s="11" customFormat="1" ht="13.5">
      <c r="A5" s="35" t="s">
        <v>3</v>
      </c>
      <c r="B5" s="17" t="s">
        <v>13</v>
      </c>
      <c r="C5" s="17">
        <v>10</v>
      </c>
      <c r="D5" s="17">
        <v>5</v>
      </c>
      <c r="E5" s="17">
        <v>6</v>
      </c>
      <c r="F5" s="17">
        <v>9</v>
      </c>
      <c r="G5" s="17">
        <v>11</v>
      </c>
      <c r="H5" s="17">
        <v>15</v>
      </c>
      <c r="I5" s="17"/>
      <c r="J5" s="17"/>
      <c r="K5" s="17"/>
      <c r="L5" s="17"/>
      <c r="M5" s="6"/>
      <c r="N5" s="17"/>
      <c r="O5" s="16">
        <f t="shared" si="0"/>
        <v>56</v>
      </c>
    </row>
    <row r="6" spans="1:15" s="11" customFormat="1" ht="13.5">
      <c r="A6" s="35"/>
      <c r="B6" s="17" t="s">
        <v>35</v>
      </c>
      <c r="C6" s="17">
        <v>1</v>
      </c>
      <c r="D6" s="17">
        <v>0</v>
      </c>
      <c r="E6" s="17">
        <v>1</v>
      </c>
      <c r="F6" s="17">
        <v>0</v>
      </c>
      <c r="G6" s="17">
        <v>2</v>
      </c>
      <c r="H6" s="17">
        <v>1</v>
      </c>
      <c r="I6" s="17"/>
      <c r="J6" s="17"/>
      <c r="K6" s="17"/>
      <c r="L6" s="17"/>
      <c r="M6" s="17"/>
      <c r="N6" s="17"/>
      <c r="O6" s="16">
        <f t="shared" si="0"/>
        <v>5</v>
      </c>
    </row>
    <row r="7" spans="1:15" s="11" customFormat="1" ht="13.5">
      <c r="A7" s="35"/>
      <c r="B7" s="20" t="s">
        <v>69</v>
      </c>
      <c r="C7" s="20"/>
      <c r="D7" s="20">
        <v>0</v>
      </c>
      <c r="E7" s="20">
        <v>0</v>
      </c>
      <c r="F7" s="20">
        <v>0</v>
      </c>
      <c r="G7" s="20">
        <v>0</v>
      </c>
      <c r="H7" s="20">
        <v>1</v>
      </c>
      <c r="I7" s="20"/>
      <c r="J7" s="20"/>
      <c r="K7" s="20"/>
      <c r="L7" s="20"/>
      <c r="M7" s="20"/>
      <c r="N7" s="20"/>
      <c r="O7" s="16">
        <f t="shared" si="0"/>
        <v>1</v>
      </c>
    </row>
    <row r="8" spans="1:15" s="11" customFormat="1" ht="13.5">
      <c r="A8" s="35"/>
      <c r="B8" s="17" t="s">
        <v>38</v>
      </c>
      <c r="C8" s="17">
        <v>0</v>
      </c>
      <c r="D8" s="17">
        <v>0</v>
      </c>
      <c r="E8" s="17">
        <v>0</v>
      </c>
      <c r="F8" s="17">
        <v>1</v>
      </c>
      <c r="G8" s="17">
        <v>2</v>
      </c>
      <c r="H8" s="17">
        <v>1</v>
      </c>
      <c r="I8" s="17"/>
      <c r="J8" s="17"/>
      <c r="K8" s="17"/>
      <c r="L8" s="17"/>
      <c r="M8" s="17"/>
      <c r="N8" s="17"/>
      <c r="O8" s="16">
        <f t="shared" si="0"/>
        <v>4</v>
      </c>
    </row>
    <row r="9" spans="1:15" s="11" customFormat="1" ht="13.5">
      <c r="A9" s="35"/>
      <c r="B9" s="17" t="s">
        <v>34</v>
      </c>
      <c r="C9" s="17">
        <v>0</v>
      </c>
      <c r="D9" s="17">
        <v>2</v>
      </c>
      <c r="E9" s="17">
        <v>0</v>
      </c>
      <c r="F9" s="17">
        <v>2</v>
      </c>
      <c r="G9" s="17">
        <v>0</v>
      </c>
      <c r="H9" s="17">
        <v>0</v>
      </c>
      <c r="I9" s="17"/>
      <c r="J9" s="17"/>
      <c r="K9" s="17"/>
      <c r="L9" s="17"/>
      <c r="M9" s="17"/>
      <c r="N9" s="17"/>
      <c r="O9" s="16">
        <f t="shared" si="0"/>
        <v>4</v>
      </c>
    </row>
    <row r="10" spans="1:15" s="11" customFormat="1" ht="27">
      <c r="A10" s="35"/>
      <c r="B10" s="17" t="s">
        <v>36</v>
      </c>
      <c r="C10" s="17">
        <v>3</v>
      </c>
      <c r="D10" s="17">
        <v>3</v>
      </c>
      <c r="E10" s="17">
        <v>2</v>
      </c>
      <c r="F10" s="17">
        <v>1</v>
      </c>
      <c r="G10" s="17">
        <v>0</v>
      </c>
      <c r="H10" s="17">
        <v>4</v>
      </c>
      <c r="I10" s="17"/>
      <c r="J10" s="17"/>
      <c r="K10" s="17"/>
      <c r="L10" s="17"/>
      <c r="M10" s="17"/>
      <c r="N10" s="6"/>
      <c r="O10" s="16">
        <f t="shared" si="0"/>
        <v>13</v>
      </c>
    </row>
    <row r="11" spans="1:15" s="11" customFormat="1" ht="13.5">
      <c r="A11" s="35"/>
      <c r="B11" s="17" t="s">
        <v>37</v>
      </c>
      <c r="C11" s="17">
        <v>4</v>
      </c>
      <c r="D11" s="17">
        <v>0</v>
      </c>
      <c r="E11" s="17">
        <v>1</v>
      </c>
      <c r="F11" s="17">
        <v>2</v>
      </c>
      <c r="G11" s="17">
        <v>7</v>
      </c>
      <c r="H11" s="17">
        <v>5</v>
      </c>
      <c r="I11" s="17"/>
      <c r="J11" s="17"/>
      <c r="K11" s="17"/>
      <c r="L11" s="17"/>
      <c r="M11" s="17"/>
      <c r="N11" s="17"/>
      <c r="O11" s="16">
        <f t="shared" si="0"/>
        <v>19</v>
      </c>
    </row>
    <row r="12" spans="1:15" s="11" customFormat="1" ht="13.5">
      <c r="A12" s="35"/>
      <c r="B12" s="17" t="s">
        <v>39</v>
      </c>
      <c r="C12" s="17">
        <v>0</v>
      </c>
      <c r="D12" s="17">
        <v>0</v>
      </c>
      <c r="E12" s="17">
        <v>1</v>
      </c>
      <c r="F12" s="17">
        <v>1</v>
      </c>
      <c r="G12" s="17">
        <v>0</v>
      </c>
      <c r="H12" s="17">
        <v>1</v>
      </c>
      <c r="I12" s="17"/>
      <c r="J12" s="17"/>
      <c r="K12" s="17"/>
      <c r="L12" s="17"/>
      <c r="M12" s="17"/>
      <c r="N12" s="17"/>
      <c r="O12" s="16">
        <f t="shared" si="0"/>
        <v>3</v>
      </c>
    </row>
    <row r="13" spans="1:15" s="11" customFormat="1" ht="13.5">
      <c r="A13" s="35"/>
      <c r="B13" s="17" t="s">
        <v>41</v>
      </c>
      <c r="C13" s="17">
        <v>0</v>
      </c>
      <c r="D13" s="17">
        <v>0</v>
      </c>
      <c r="E13" s="17">
        <v>0</v>
      </c>
      <c r="F13" s="17">
        <v>2</v>
      </c>
      <c r="G13" s="17">
        <v>0</v>
      </c>
      <c r="H13" s="17">
        <v>0</v>
      </c>
      <c r="I13" s="17"/>
      <c r="J13" s="17"/>
      <c r="K13" s="17"/>
      <c r="L13" s="17"/>
      <c r="M13" s="17"/>
      <c r="N13" s="17"/>
      <c r="O13" s="16">
        <f t="shared" si="0"/>
        <v>2</v>
      </c>
    </row>
    <row r="14" spans="1:15" s="11" customFormat="1" ht="27">
      <c r="A14" s="35"/>
      <c r="B14" s="17" t="s">
        <v>40</v>
      </c>
      <c r="C14" s="17">
        <v>1</v>
      </c>
      <c r="D14" s="17">
        <v>0</v>
      </c>
      <c r="E14" s="17">
        <v>0</v>
      </c>
      <c r="F14" s="17">
        <v>0</v>
      </c>
      <c r="G14" s="17">
        <v>0</v>
      </c>
      <c r="H14" s="17">
        <v>0</v>
      </c>
      <c r="I14" s="17"/>
      <c r="J14" s="17"/>
      <c r="K14" s="17"/>
      <c r="L14" s="17"/>
      <c r="M14" s="17"/>
      <c r="N14" s="6"/>
      <c r="O14" s="16">
        <f t="shared" si="0"/>
        <v>1</v>
      </c>
    </row>
    <row r="15" spans="1:15" s="11" customFormat="1" ht="13.5">
      <c r="A15" s="35"/>
      <c r="B15" s="20" t="s">
        <v>75</v>
      </c>
      <c r="C15" s="20"/>
      <c r="D15" s="20">
        <v>0</v>
      </c>
      <c r="E15" s="20">
        <v>0</v>
      </c>
      <c r="F15" s="20">
        <v>0</v>
      </c>
      <c r="G15" s="20">
        <v>0</v>
      </c>
      <c r="H15" s="20">
        <v>1</v>
      </c>
      <c r="I15" s="20"/>
      <c r="J15" s="20"/>
      <c r="K15" s="20"/>
      <c r="L15" s="20"/>
      <c r="M15" s="20"/>
      <c r="N15" s="6"/>
      <c r="O15" s="16">
        <f t="shared" si="0"/>
        <v>1</v>
      </c>
    </row>
    <row r="16" spans="1:15" s="11" customFormat="1" ht="27">
      <c r="A16" s="35"/>
      <c r="B16" s="17" t="s">
        <v>43</v>
      </c>
      <c r="C16" s="17">
        <v>1</v>
      </c>
      <c r="D16" s="17">
        <v>0</v>
      </c>
      <c r="E16" s="17">
        <v>1</v>
      </c>
      <c r="F16" s="17">
        <v>0</v>
      </c>
      <c r="G16" s="17">
        <v>0</v>
      </c>
      <c r="H16" s="17">
        <v>1</v>
      </c>
      <c r="I16" s="17"/>
      <c r="J16" s="17"/>
      <c r="K16" s="17"/>
      <c r="L16" s="17"/>
      <c r="M16" s="17"/>
      <c r="N16" s="6"/>
      <c r="O16" s="16">
        <f t="shared" si="0"/>
        <v>3</v>
      </c>
    </row>
    <row r="17" spans="1:15" s="11" customFormat="1" ht="13.5">
      <c r="A17" s="35" t="s">
        <v>4</v>
      </c>
      <c r="B17" s="17" t="s">
        <v>13</v>
      </c>
      <c r="C17" s="17">
        <v>1</v>
      </c>
      <c r="D17" s="17">
        <v>1</v>
      </c>
      <c r="E17" s="17">
        <v>6</v>
      </c>
      <c r="F17" s="17">
        <v>4</v>
      </c>
      <c r="G17" s="17">
        <v>7</v>
      </c>
      <c r="H17" s="17">
        <v>3</v>
      </c>
      <c r="I17" s="17"/>
      <c r="J17" s="17"/>
      <c r="K17" s="17"/>
      <c r="L17" s="17"/>
      <c r="M17" s="6"/>
      <c r="N17" s="6"/>
      <c r="O17" s="16">
        <f t="shared" si="0"/>
        <v>22</v>
      </c>
    </row>
    <row r="18" spans="1:15" s="11" customFormat="1" ht="13.5">
      <c r="A18" s="35"/>
      <c r="B18" s="17" t="s">
        <v>34</v>
      </c>
      <c r="C18" s="17">
        <v>0</v>
      </c>
      <c r="D18" s="17">
        <v>1</v>
      </c>
      <c r="E18" s="17">
        <v>1</v>
      </c>
      <c r="F18" s="17">
        <v>0</v>
      </c>
      <c r="G18" s="17">
        <v>0</v>
      </c>
      <c r="H18" s="17">
        <v>0</v>
      </c>
      <c r="I18" s="17"/>
      <c r="J18" s="17"/>
      <c r="K18" s="17"/>
      <c r="L18" s="17"/>
      <c r="M18" s="6"/>
      <c r="N18" s="6"/>
      <c r="O18" s="16">
        <f t="shared" si="0"/>
        <v>2</v>
      </c>
    </row>
    <row r="19" spans="1:15" s="11" customFormat="1" ht="13.5">
      <c r="A19" s="35"/>
      <c r="B19" s="17" t="s">
        <v>38</v>
      </c>
      <c r="C19" s="17">
        <v>0</v>
      </c>
      <c r="D19" s="17">
        <v>0</v>
      </c>
      <c r="E19" s="17">
        <v>1</v>
      </c>
      <c r="F19" s="17">
        <v>0</v>
      </c>
      <c r="G19" s="17">
        <v>0</v>
      </c>
      <c r="H19" s="17">
        <v>0</v>
      </c>
      <c r="I19" s="17"/>
      <c r="J19" s="17"/>
      <c r="K19" s="17"/>
      <c r="L19" s="17"/>
      <c r="M19" s="6"/>
      <c r="N19" s="6"/>
      <c r="O19" s="16">
        <f t="shared" si="0"/>
        <v>1</v>
      </c>
    </row>
    <row r="20" spans="1:15" s="11" customFormat="1" ht="13.5">
      <c r="A20" s="35"/>
      <c r="B20" s="17" t="s">
        <v>37</v>
      </c>
      <c r="C20" s="17">
        <v>1</v>
      </c>
      <c r="D20" s="17">
        <v>0</v>
      </c>
      <c r="E20" s="17">
        <v>0</v>
      </c>
      <c r="F20" s="17">
        <v>2</v>
      </c>
      <c r="G20" s="17">
        <v>4</v>
      </c>
      <c r="H20" s="17">
        <v>1</v>
      </c>
      <c r="I20" s="17"/>
      <c r="J20" s="17"/>
      <c r="K20" s="17"/>
      <c r="L20" s="17"/>
      <c r="M20" s="6"/>
      <c r="N20" s="6"/>
      <c r="O20" s="16">
        <f t="shared" si="0"/>
        <v>8</v>
      </c>
    </row>
    <row r="21" spans="1:15" s="11" customFormat="1" ht="27">
      <c r="A21" s="35"/>
      <c r="B21" s="17" t="s">
        <v>36</v>
      </c>
      <c r="C21" s="17">
        <v>0</v>
      </c>
      <c r="D21" s="17">
        <v>0</v>
      </c>
      <c r="E21" s="17">
        <v>0</v>
      </c>
      <c r="F21" s="17">
        <v>1</v>
      </c>
      <c r="G21" s="17">
        <v>1</v>
      </c>
      <c r="H21" s="17">
        <v>0</v>
      </c>
      <c r="I21" s="17"/>
      <c r="J21" s="17"/>
      <c r="K21" s="17"/>
      <c r="L21" s="17"/>
      <c r="M21" s="6"/>
      <c r="N21" s="6"/>
      <c r="O21" s="16">
        <f t="shared" si="0"/>
        <v>2</v>
      </c>
    </row>
    <row r="22" spans="1:15" s="11" customFormat="1" ht="27">
      <c r="A22" s="35"/>
      <c r="B22" s="17" t="s">
        <v>40</v>
      </c>
      <c r="C22" s="17">
        <v>0</v>
      </c>
      <c r="D22" s="17">
        <v>0</v>
      </c>
      <c r="E22" s="17">
        <v>0</v>
      </c>
      <c r="F22" s="17">
        <v>0</v>
      </c>
      <c r="G22" s="17">
        <v>1</v>
      </c>
      <c r="H22" s="17">
        <v>1</v>
      </c>
      <c r="I22" s="17"/>
      <c r="J22" s="17"/>
      <c r="K22" s="17"/>
      <c r="L22" s="17"/>
      <c r="M22" s="6"/>
      <c r="N22" s="6"/>
      <c r="O22" s="16">
        <f t="shared" si="0"/>
        <v>2</v>
      </c>
    </row>
    <row r="23" spans="1:15" s="11" customFormat="1" ht="13.5">
      <c r="A23" s="35"/>
      <c r="B23" s="17" t="s">
        <v>39</v>
      </c>
      <c r="C23" s="17">
        <v>0</v>
      </c>
      <c r="D23" s="17">
        <v>0</v>
      </c>
      <c r="E23" s="17">
        <v>1</v>
      </c>
      <c r="F23" s="17">
        <v>1</v>
      </c>
      <c r="G23" s="17">
        <v>0</v>
      </c>
      <c r="H23" s="17">
        <v>0</v>
      </c>
      <c r="I23" s="17"/>
      <c r="J23" s="17"/>
      <c r="K23" s="17"/>
      <c r="L23" s="17"/>
      <c r="M23" s="6"/>
      <c r="N23" s="6"/>
      <c r="O23" s="16">
        <f t="shared" si="0"/>
        <v>2</v>
      </c>
    </row>
    <row r="24" spans="1:15" s="11" customFormat="1" ht="13.5">
      <c r="A24" s="35"/>
      <c r="B24" s="17" t="s">
        <v>41</v>
      </c>
      <c r="C24" s="16">
        <v>0</v>
      </c>
      <c r="D24" s="16">
        <v>0</v>
      </c>
      <c r="E24" s="17">
        <v>1</v>
      </c>
      <c r="F24" s="17">
        <v>0</v>
      </c>
      <c r="G24" s="17">
        <v>0</v>
      </c>
      <c r="H24" s="17">
        <v>0</v>
      </c>
      <c r="I24" s="17"/>
      <c r="J24" s="17"/>
      <c r="K24" s="17"/>
      <c r="L24" s="17"/>
      <c r="M24" s="6"/>
      <c r="N24" s="6"/>
      <c r="O24" s="16">
        <f t="shared" si="0"/>
        <v>1</v>
      </c>
    </row>
    <row r="25" spans="1:15" s="11" customFormat="1" ht="27">
      <c r="A25" s="35"/>
      <c r="B25" s="17" t="s">
        <v>42</v>
      </c>
      <c r="C25" s="16">
        <v>0</v>
      </c>
      <c r="D25" s="16">
        <v>0</v>
      </c>
      <c r="E25" s="17">
        <v>1</v>
      </c>
      <c r="F25" s="17">
        <v>0</v>
      </c>
      <c r="G25" s="17">
        <v>1</v>
      </c>
      <c r="H25" s="17">
        <v>1</v>
      </c>
      <c r="I25" s="17"/>
      <c r="J25" s="17"/>
      <c r="K25" s="17"/>
      <c r="L25" s="17"/>
      <c r="M25" s="6"/>
      <c r="N25" s="6"/>
      <c r="O25" s="16">
        <f t="shared" si="0"/>
        <v>3</v>
      </c>
    </row>
    <row r="26" spans="1:15" s="11" customFormat="1" ht="27">
      <c r="A26" s="35"/>
      <c r="B26" s="17" t="s">
        <v>43</v>
      </c>
      <c r="C26" s="16">
        <v>0</v>
      </c>
      <c r="D26" s="16">
        <v>0</v>
      </c>
      <c r="E26" s="16">
        <v>1</v>
      </c>
      <c r="F26" s="17">
        <v>0</v>
      </c>
      <c r="G26" s="17">
        <v>0</v>
      </c>
      <c r="H26" s="17">
        <v>0</v>
      </c>
      <c r="I26" s="17"/>
      <c r="J26" s="17"/>
      <c r="K26" s="17"/>
      <c r="L26" s="17"/>
      <c r="M26" s="17"/>
      <c r="N26" s="17"/>
      <c r="O26" s="16">
        <f t="shared" si="0"/>
        <v>1</v>
      </c>
    </row>
    <row r="27" spans="1:15" s="11" customFormat="1" ht="13.5">
      <c r="A27" s="35" t="s">
        <v>7</v>
      </c>
      <c r="B27" s="17" t="s">
        <v>13</v>
      </c>
      <c r="C27" s="17">
        <v>6</v>
      </c>
      <c r="D27" s="17">
        <v>5</v>
      </c>
      <c r="E27" s="17">
        <v>1</v>
      </c>
      <c r="F27" s="17">
        <v>0</v>
      </c>
      <c r="G27" s="17">
        <v>7</v>
      </c>
      <c r="H27" s="17">
        <v>6</v>
      </c>
      <c r="I27" s="17"/>
      <c r="J27" s="17"/>
      <c r="K27" s="17"/>
      <c r="L27" s="17"/>
      <c r="M27" s="6"/>
      <c r="N27" s="6"/>
      <c r="O27" s="16">
        <f t="shared" si="0"/>
        <v>25</v>
      </c>
    </row>
    <row r="28" spans="1:15" s="11" customFormat="1" ht="13.5">
      <c r="A28" s="35"/>
      <c r="B28" s="17" t="s">
        <v>41</v>
      </c>
      <c r="C28" s="17">
        <v>1</v>
      </c>
      <c r="D28" s="17">
        <v>0</v>
      </c>
      <c r="E28" s="17">
        <v>0</v>
      </c>
      <c r="F28" s="17">
        <v>0</v>
      </c>
      <c r="G28" s="17">
        <v>1</v>
      </c>
      <c r="H28" s="17">
        <v>0</v>
      </c>
      <c r="I28" s="17"/>
      <c r="J28" s="17"/>
      <c r="K28" s="17"/>
      <c r="L28" s="17"/>
      <c r="M28" s="17"/>
      <c r="N28" s="6"/>
      <c r="O28" s="16">
        <f t="shared" si="0"/>
        <v>2</v>
      </c>
    </row>
    <row r="29" spans="1:15" s="11" customFormat="1" ht="13.5">
      <c r="A29" s="35"/>
      <c r="B29" s="17" t="s">
        <v>35</v>
      </c>
      <c r="C29" s="17">
        <v>1</v>
      </c>
      <c r="D29" s="17">
        <v>0</v>
      </c>
      <c r="E29" s="17">
        <v>0</v>
      </c>
      <c r="F29" s="17">
        <v>0</v>
      </c>
      <c r="G29" s="17">
        <v>0</v>
      </c>
      <c r="H29" s="17">
        <v>0</v>
      </c>
      <c r="I29" s="17"/>
      <c r="J29" s="17"/>
      <c r="K29" s="17"/>
      <c r="L29" s="17"/>
      <c r="M29" s="17"/>
      <c r="N29" s="6"/>
      <c r="O29" s="16">
        <f t="shared" si="0"/>
        <v>1</v>
      </c>
    </row>
    <row r="30" spans="1:15" s="11" customFormat="1" ht="13.5">
      <c r="A30" s="35"/>
      <c r="B30" s="17" t="s">
        <v>34</v>
      </c>
      <c r="C30" s="17">
        <v>0</v>
      </c>
      <c r="D30" s="17">
        <v>1</v>
      </c>
      <c r="E30" s="17">
        <v>0</v>
      </c>
      <c r="F30" s="17">
        <v>0</v>
      </c>
      <c r="G30" s="17">
        <v>0</v>
      </c>
      <c r="H30" s="17">
        <v>1</v>
      </c>
      <c r="I30" s="17"/>
      <c r="J30" s="17"/>
      <c r="K30" s="17"/>
      <c r="L30" s="17"/>
      <c r="M30" s="17"/>
      <c r="N30" s="6"/>
      <c r="O30" s="16">
        <f t="shared" si="0"/>
        <v>2</v>
      </c>
    </row>
    <row r="31" spans="1:15" s="11" customFormat="1" ht="13.5">
      <c r="A31" s="35"/>
      <c r="B31" s="17" t="s">
        <v>37</v>
      </c>
      <c r="C31" s="17">
        <v>3</v>
      </c>
      <c r="D31" s="17">
        <v>1</v>
      </c>
      <c r="E31" s="17">
        <v>0</v>
      </c>
      <c r="F31" s="17">
        <v>0</v>
      </c>
      <c r="G31" s="17">
        <v>6</v>
      </c>
      <c r="H31" s="17">
        <v>5</v>
      </c>
      <c r="I31" s="17"/>
      <c r="J31" s="17"/>
      <c r="K31" s="17"/>
      <c r="L31" s="17"/>
      <c r="M31" s="17"/>
      <c r="N31" s="17"/>
      <c r="O31" s="16">
        <f t="shared" si="0"/>
        <v>15</v>
      </c>
    </row>
    <row r="32" spans="1:15" s="11" customFormat="1" ht="13.5">
      <c r="A32" s="35"/>
      <c r="B32" s="17" t="s">
        <v>38</v>
      </c>
      <c r="C32" s="17">
        <v>1</v>
      </c>
      <c r="D32" s="17">
        <v>3</v>
      </c>
      <c r="E32" s="17">
        <v>0</v>
      </c>
      <c r="F32" s="17">
        <v>0</v>
      </c>
      <c r="G32" s="17">
        <v>0</v>
      </c>
      <c r="H32" s="17">
        <v>0</v>
      </c>
      <c r="I32" s="17"/>
      <c r="J32" s="17"/>
      <c r="K32" s="17"/>
      <c r="L32" s="17"/>
      <c r="M32" s="17"/>
      <c r="N32" s="17"/>
      <c r="O32" s="16">
        <f t="shared" si="0"/>
        <v>4</v>
      </c>
    </row>
    <row r="33" spans="1:15" s="11" customFormat="1" ht="27">
      <c r="A33" s="35"/>
      <c r="B33" s="17" t="s">
        <v>43</v>
      </c>
      <c r="C33" s="16">
        <v>0</v>
      </c>
      <c r="D33" s="16">
        <v>0</v>
      </c>
      <c r="E33" s="17">
        <v>1</v>
      </c>
      <c r="F33" s="17">
        <v>0</v>
      </c>
      <c r="G33" s="17">
        <v>0</v>
      </c>
      <c r="H33" s="17">
        <v>0</v>
      </c>
      <c r="I33" s="17"/>
      <c r="J33" s="17"/>
      <c r="K33" s="17"/>
      <c r="L33" s="17"/>
      <c r="M33" s="17"/>
      <c r="N33" s="6"/>
      <c r="O33" s="16">
        <f t="shared" si="0"/>
        <v>1</v>
      </c>
    </row>
    <row r="34" spans="1:15" s="11" customFormat="1" ht="13.5">
      <c r="A34" s="35" t="s">
        <v>6</v>
      </c>
      <c r="B34" s="17" t="s">
        <v>13</v>
      </c>
      <c r="C34" s="17">
        <v>6</v>
      </c>
      <c r="D34" s="17">
        <v>0</v>
      </c>
      <c r="E34" s="17">
        <v>7</v>
      </c>
      <c r="F34" s="17">
        <v>4</v>
      </c>
      <c r="G34" s="17">
        <v>28</v>
      </c>
      <c r="H34" s="17">
        <v>12</v>
      </c>
      <c r="I34" s="17"/>
      <c r="J34" s="17"/>
      <c r="K34" s="17"/>
      <c r="L34" s="17"/>
      <c r="M34" s="6"/>
      <c r="N34" s="6"/>
      <c r="O34" s="16">
        <f t="shared" si="0"/>
        <v>57</v>
      </c>
    </row>
    <row r="35" spans="1:15" s="11" customFormat="1" ht="27">
      <c r="A35" s="35"/>
      <c r="B35" s="17" t="s">
        <v>36</v>
      </c>
      <c r="C35" s="17">
        <v>2</v>
      </c>
      <c r="D35" s="17">
        <v>0</v>
      </c>
      <c r="E35" s="17">
        <v>3</v>
      </c>
      <c r="F35" s="17">
        <v>4</v>
      </c>
      <c r="G35" s="17">
        <v>0</v>
      </c>
      <c r="H35" s="17">
        <v>1</v>
      </c>
      <c r="I35" s="17"/>
      <c r="J35" s="17"/>
      <c r="K35" s="17"/>
      <c r="L35" s="17"/>
      <c r="M35" s="17"/>
      <c r="N35" s="17"/>
      <c r="O35" s="16">
        <f t="shared" si="0"/>
        <v>10</v>
      </c>
    </row>
    <row r="36" spans="1:15" s="11" customFormat="1" ht="13.5">
      <c r="A36" s="35"/>
      <c r="B36" s="17" t="s">
        <v>37</v>
      </c>
      <c r="C36" s="17">
        <v>0</v>
      </c>
      <c r="D36" s="17">
        <v>0</v>
      </c>
      <c r="E36" s="17">
        <v>0</v>
      </c>
      <c r="F36" s="17">
        <v>0</v>
      </c>
      <c r="G36" s="17">
        <v>23</v>
      </c>
      <c r="H36" s="17">
        <v>7</v>
      </c>
      <c r="I36" s="17"/>
      <c r="J36" s="17"/>
      <c r="K36" s="17"/>
      <c r="L36" s="17"/>
      <c r="M36" s="17"/>
      <c r="N36" s="17"/>
      <c r="O36" s="16">
        <f t="shared" si="0"/>
        <v>30</v>
      </c>
    </row>
    <row r="37" spans="1:15" s="11" customFormat="1" ht="13.5">
      <c r="A37" s="35"/>
      <c r="B37" s="20" t="s">
        <v>78</v>
      </c>
      <c r="C37" s="20"/>
      <c r="D37" s="20">
        <v>0</v>
      </c>
      <c r="E37" s="20">
        <v>0</v>
      </c>
      <c r="F37" s="20">
        <v>0</v>
      </c>
      <c r="G37" s="20">
        <v>0</v>
      </c>
      <c r="H37" s="20">
        <v>2</v>
      </c>
      <c r="I37" s="20"/>
      <c r="J37" s="20"/>
      <c r="K37" s="20"/>
      <c r="L37" s="20"/>
      <c r="M37" s="20"/>
      <c r="N37" s="20"/>
      <c r="O37" s="16">
        <f t="shared" si="0"/>
        <v>2</v>
      </c>
    </row>
    <row r="38" spans="1:15" s="11" customFormat="1" ht="13.5">
      <c r="A38" s="35"/>
      <c r="B38" s="17" t="s">
        <v>38</v>
      </c>
      <c r="C38" s="17">
        <v>3</v>
      </c>
      <c r="D38" s="17">
        <v>0</v>
      </c>
      <c r="E38" s="17">
        <v>1</v>
      </c>
      <c r="F38" s="17">
        <v>0</v>
      </c>
      <c r="G38" s="17">
        <v>1</v>
      </c>
      <c r="H38" s="17">
        <v>1</v>
      </c>
      <c r="I38" s="17"/>
      <c r="J38" s="17"/>
      <c r="K38" s="17"/>
      <c r="L38" s="17"/>
      <c r="M38" s="17"/>
      <c r="N38" s="17"/>
      <c r="O38" s="16">
        <f t="shared" si="0"/>
        <v>6</v>
      </c>
    </row>
    <row r="39" spans="1:15" s="11" customFormat="1" ht="13.5">
      <c r="A39" s="35"/>
      <c r="B39" s="17" t="s">
        <v>35</v>
      </c>
      <c r="C39" s="17">
        <v>0</v>
      </c>
      <c r="D39" s="17">
        <v>0</v>
      </c>
      <c r="E39" s="17">
        <v>1</v>
      </c>
      <c r="F39" s="17">
        <v>0</v>
      </c>
      <c r="G39" s="17">
        <v>0</v>
      </c>
      <c r="H39" s="17">
        <v>0</v>
      </c>
      <c r="I39" s="17"/>
      <c r="J39" s="17"/>
      <c r="K39" s="17"/>
      <c r="L39" s="17"/>
      <c r="M39" s="17"/>
      <c r="N39" s="17"/>
      <c r="O39" s="16">
        <f t="shared" si="0"/>
        <v>1</v>
      </c>
    </row>
    <row r="40" spans="1:15" s="11" customFormat="1" ht="13.5">
      <c r="A40" s="35"/>
      <c r="B40" s="17" t="s">
        <v>39</v>
      </c>
      <c r="C40" s="17">
        <v>1</v>
      </c>
      <c r="D40" s="17">
        <v>0</v>
      </c>
      <c r="E40" s="17">
        <v>0</v>
      </c>
      <c r="F40" s="17">
        <v>0</v>
      </c>
      <c r="G40" s="17">
        <v>3</v>
      </c>
      <c r="H40" s="17">
        <v>0</v>
      </c>
      <c r="I40" s="17"/>
      <c r="J40" s="17"/>
      <c r="K40" s="17"/>
      <c r="L40" s="17"/>
      <c r="M40" s="17"/>
      <c r="N40" s="17"/>
      <c r="O40" s="16">
        <f t="shared" si="0"/>
        <v>4</v>
      </c>
    </row>
    <row r="41" spans="1:15" s="11" customFormat="1" ht="13.5">
      <c r="A41" s="35"/>
      <c r="B41" s="17" t="s">
        <v>41</v>
      </c>
      <c r="C41" s="17">
        <v>0</v>
      </c>
      <c r="D41" s="17">
        <v>0</v>
      </c>
      <c r="E41" s="17">
        <v>1</v>
      </c>
      <c r="F41" s="17">
        <v>0</v>
      </c>
      <c r="G41" s="17">
        <v>1</v>
      </c>
      <c r="H41" s="17">
        <v>0</v>
      </c>
      <c r="I41" s="17"/>
      <c r="J41" s="17"/>
      <c r="K41" s="17"/>
      <c r="L41" s="17"/>
      <c r="M41" s="17"/>
      <c r="N41" s="17"/>
      <c r="O41" s="16">
        <f t="shared" si="0"/>
        <v>2</v>
      </c>
    </row>
    <row r="42" spans="1:15" s="11" customFormat="1" ht="13.5">
      <c r="A42" s="35"/>
      <c r="B42" s="20" t="s">
        <v>77</v>
      </c>
      <c r="C42" s="20"/>
      <c r="D42" s="20">
        <v>0</v>
      </c>
      <c r="E42" s="20">
        <v>0</v>
      </c>
      <c r="F42" s="20">
        <v>0</v>
      </c>
      <c r="G42" s="20">
        <v>0</v>
      </c>
      <c r="H42" s="20">
        <v>1</v>
      </c>
      <c r="I42" s="20"/>
      <c r="J42" s="20"/>
      <c r="K42" s="20"/>
      <c r="L42" s="20"/>
      <c r="M42" s="20"/>
      <c r="N42" s="20"/>
      <c r="O42" s="16">
        <f t="shared" si="0"/>
        <v>1</v>
      </c>
    </row>
    <row r="43" spans="1:15" s="11" customFormat="1" ht="27">
      <c r="A43" s="35"/>
      <c r="B43" s="17" t="s">
        <v>40</v>
      </c>
      <c r="C43" s="16">
        <v>0</v>
      </c>
      <c r="D43" s="16">
        <v>0</v>
      </c>
      <c r="E43" s="17">
        <v>1</v>
      </c>
      <c r="F43" s="17">
        <v>0</v>
      </c>
      <c r="G43" s="17">
        <v>0</v>
      </c>
      <c r="H43" s="17">
        <v>0</v>
      </c>
      <c r="I43" s="17"/>
      <c r="J43" s="17"/>
      <c r="K43" s="17"/>
      <c r="L43" s="17"/>
      <c r="M43" s="17"/>
      <c r="N43" s="17"/>
      <c r="O43" s="16">
        <f t="shared" si="0"/>
        <v>1</v>
      </c>
    </row>
    <row r="44" spans="1:15" s="11" customFormat="1" ht="13.5">
      <c r="A44" s="35" t="s">
        <v>8</v>
      </c>
      <c r="B44" s="17" t="s">
        <v>13</v>
      </c>
      <c r="C44" s="17">
        <v>2</v>
      </c>
      <c r="D44" s="17">
        <v>0</v>
      </c>
      <c r="E44" s="17">
        <v>2</v>
      </c>
      <c r="F44" s="17">
        <v>2</v>
      </c>
      <c r="G44" s="17">
        <v>3</v>
      </c>
      <c r="H44" s="17">
        <v>3</v>
      </c>
      <c r="I44" s="17"/>
      <c r="J44" s="17"/>
      <c r="K44" s="17"/>
      <c r="L44" s="17"/>
      <c r="M44" s="6"/>
      <c r="N44" s="6"/>
      <c r="O44" s="16">
        <f t="shared" si="0"/>
        <v>12</v>
      </c>
    </row>
    <row r="45" spans="1:15" s="11" customFormat="1" ht="13.5">
      <c r="A45" s="35"/>
      <c r="B45" s="17" t="s">
        <v>37</v>
      </c>
      <c r="C45" s="17">
        <v>1</v>
      </c>
      <c r="D45" s="17">
        <v>0</v>
      </c>
      <c r="E45" s="17">
        <v>0</v>
      </c>
      <c r="F45" s="17">
        <v>0</v>
      </c>
      <c r="G45" s="17">
        <v>2</v>
      </c>
      <c r="H45" s="17">
        <v>3</v>
      </c>
      <c r="I45" s="17"/>
      <c r="J45" s="17"/>
      <c r="K45" s="17"/>
      <c r="L45" s="17"/>
      <c r="M45" s="17"/>
      <c r="N45" s="17"/>
      <c r="O45" s="16">
        <f t="shared" si="0"/>
        <v>6</v>
      </c>
    </row>
    <row r="46" spans="1:15" s="11" customFormat="1" ht="27">
      <c r="A46" s="35"/>
      <c r="B46" s="17" t="s">
        <v>36</v>
      </c>
      <c r="C46" s="17">
        <v>0</v>
      </c>
      <c r="D46" s="17">
        <v>0</v>
      </c>
      <c r="E46" s="17">
        <v>0</v>
      </c>
      <c r="F46" s="17">
        <v>1</v>
      </c>
      <c r="G46" s="17">
        <v>0</v>
      </c>
      <c r="H46" s="17">
        <v>0</v>
      </c>
      <c r="I46" s="17"/>
      <c r="J46" s="17"/>
      <c r="K46" s="17"/>
      <c r="L46" s="17"/>
      <c r="M46" s="17"/>
      <c r="N46" s="17"/>
      <c r="O46" s="16">
        <f t="shared" si="0"/>
        <v>1</v>
      </c>
    </row>
    <row r="47" spans="1:15" s="11" customFormat="1" ht="13.5">
      <c r="A47" s="35"/>
      <c r="B47" s="17" t="s">
        <v>39</v>
      </c>
      <c r="C47" s="17">
        <v>0</v>
      </c>
      <c r="D47" s="17">
        <v>0</v>
      </c>
      <c r="E47" s="17">
        <v>2</v>
      </c>
      <c r="F47" s="17">
        <v>0</v>
      </c>
      <c r="G47" s="17">
        <v>1</v>
      </c>
      <c r="H47" s="17">
        <v>0</v>
      </c>
      <c r="I47" s="17"/>
      <c r="J47" s="17"/>
      <c r="K47" s="17"/>
      <c r="L47" s="17"/>
      <c r="M47" s="17"/>
      <c r="N47" s="17"/>
      <c r="O47" s="16">
        <f t="shared" si="0"/>
        <v>3</v>
      </c>
    </row>
    <row r="48" spans="1:15" s="11" customFormat="1" ht="13.5">
      <c r="A48" s="35"/>
      <c r="B48" s="17" t="s">
        <v>41</v>
      </c>
      <c r="C48" s="17">
        <v>1</v>
      </c>
      <c r="D48" s="17">
        <v>0</v>
      </c>
      <c r="E48" s="17">
        <v>0</v>
      </c>
      <c r="F48" s="17">
        <v>0</v>
      </c>
      <c r="G48" s="17">
        <v>0</v>
      </c>
      <c r="H48" s="17">
        <v>0</v>
      </c>
      <c r="I48" s="17"/>
      <c r="J48" s="17"/>
      <c r="K48" s="17"/>
      <c r="L48" s="17"/>
      <c r="M48" s="17"/>
      <c r="N48" s="17"/>
      <c r="O48" s="16">
        <f t="shared" si="0"/>
        <v>1</v>
      </c>
    </row>
    <row r="49" spans="1:15" s="11" customFormat="1" ht="27">
      <c r="A49" s="35"/>
      <c r="B49" s="17" t="s">
        <v>42</v>
      </c>
      <c r="C49" s="16">
        <v>0</v>
      </c>
      <c r="D49" s="16">
        <v>0</v>
      </c>
      <c r="E49" s="16">
        <v>0</v>
      </c>
      <c r="F49" s="17">
        <v>1</v>
      </c>
      <c r="G49" s="17">
        <v>0</v>
      </c>
      <c r="H49" s="17">
        <v>0</v>
      </c>
      <c r="I49" s="17"/>
      <c r="J49" s="17"/>
      <c r="K49" s="17"/>
      <c r="L49" s="17"/>
      <c r="M49" s="17"/>
      <c r="N49" s="6"/>
      <c r="O49" s="16">
        <f t="shared" si="0"/>
        <v>1</v>
      </c>
    </row>
    <row r="50" spans="1:15" s="11" customFormat="1" ht="13.5">
      <c r="A50" s="35" t="s">
        <v>5</v>
      </c>
      <c r="B50" s="17" t="s">
        <v>13</v>
      </c>
      <c r="C50" s="17">
        <v>17</v>
      </c>
      <c r="D50" s="17">
        <v>15</v>
      </c>
      <c r="E50" s="17">
        <v>4</v>
      </c>
      <c r="F50" s="17">
        <v>9</v>
      </c>
      <c r="G50" s="17">
        <v>7</v>
      </c>
      <c r="H50" s="17">
        <v>9</v>
      </c>
      <c r="I50" s="17"/>
      <c r="J50" s="17"/>
      <c r="K50" s="17"/>
      <c r="L50" s="17"/>
      <c r="M50" s="6"/>
      <c r="N50" s="6"/>
      <c r="O50" s="16">
        <f t="shared" si="0"/>
        <v>61</v>
      </c>
    </row>
    <row r="51" spans="1:15" s="11" customFormat="1" ht="13.5">
      <c r="A51" s="35"/>
      <c r="B51" s="17" t="s">
        <v>37</v>
      </c>
      <c r="C51" s="17">
        <v>9</v>
      </c>
      <c r="D51" s="17">
        <v>7</v>
      </c>
      <c r="E51" s="17">
        <v>2</v>
      </c>
      <c r="F51" s="17">
        <v>1</v>
      </c>
      <c r="G51" s="17">
        <v>4</v>
      </c>
      <c r="H51" s="17">
        <v>1</v>
      </c>
      <c r="I51" s="17"/>
      <c r="J51" s="17"/>
      <c r="K51" s="17"/>
      <c r="L51" s="17"/>
      <c r="M51" s="17"/>
      <c r="N51" s="17"/>
      <c r="O51" s="16">
        <f t="shared" si="0"/>
        <v>24</v>
      </c>
    </row>
    <row r="52" spans="1:15" s="11" customFormat="1" ht="13.5">
      <c r="A52" s="35"/>
      <c r="B52" s="17" t="s">
        <v>35</v>
      </c>
      <c r="C52" s="17">
        <v>0</v>
      </c>
      <c r="D52" s="17">
        <v>1</v>
      </c>
      <c r="E52" s="17">
        <v>0</v>
      </c>
      <c r="F52" s="17">
        <v>0</v>
      </c>
      <c r="G52" s="17">
        <v>0</v>
      </c>
      <c r="H52" s="17">
        <v>0</v>
      </c>
      <c r="I52" s="17"/>
      <c r="J52" s="17"/>
      <c r="K52" s="17"/>
      <c r="L52" s="17"/>
      <c r="M52" s="17"/>
      <c r="N52" s="17"/>
      <c r="O52" s="16">
        <f t="shared" si="0"/>
        <v>1</v>
      </c>
    </row>
    <row r="53" spans="1:15" s="11" customFormat="1" ht="13.5">
      <c r="A53" s="35"/>
      <c r="B53" s="17" t="s">
        <v>34</v>
      </c>
      <c r="C53" s="17">
        <v>1</v>
      </c>
      <c r="D53" s="17">
        <v>1</v>
      </c>
      <c r="E53" s="17">
        <v>2</v>
      </c>
      <c r="F53" s="17">
        <v>1</v>
      </c>
      <c r="G53" s="17">
        <v>0</v>
      </c>
      <c r="H53" s="17">
        <v>1</v>
      </c>
      <c r="I53" s="17"/>
      <c r="J53" s="17"/>
      <c r="K53" s="17"/>
      <c r="L53" s="17"/>
      <c r="M53" s="17"/>
      <c r="N53" s="17"/>
      <c r="O53" s="16">
        <f t="shared" si="0"/>
        <v>6</v>
      </c>
    </row>
    <row r="54" spans="1:15" s="11" customFormat="1" ht="27">
      <c r="A54" s="35"/>
      <c r="B54" s="17" t="s">
        <v>36</v>
      </c>
      <c r="C54" s="17">
        <v>2</v>
      </c>
      <c r="D54" s="17">
        <v>0</v>
      </c>
      <c r="E54" s="17">
        <v>0</v>
      </c>
      <c r="F54" s="17">
        <v>2</v>
      </c>
      <c r="G54" s="17">
        <v>0</v>
      </c>
      <c r="H54" s="17">
        <v>1</v>
      </c>
      <c r="I54" s="17"/>
      <c r="J54" s="17"/>
      <c r="K54" s="17"/>
      <c r="L54" s="17"/>
      <c r="M54" s="17"/>
      <c r="N54" s="17"/>
      <c r="O54" s="16">
        <f t="shared" si="0"/>
        <v>5</v>
      </c>
    </row>
    <row r="55" spans="1:15" s="11" customFormat="1" ht="13.5">
      <c r="A55" s="35"/>
      <c r="B55" s="17" t="s">
        <v>38</v>
      </c>
      <c r="C55" s="17">
        <v>3</v>
      </c>
      <c r="D55" s="17">
        <v>3</v>
      </c>
      <c r="E55" s="17">
        <v>0</v>
      </c>
      <c r="F55" s="17">
        <v>3</v>
      </c>
      <c r="G55" s="17">
        <v>1</v>
      </c>
      <c r="H55" s="17">
        <v>4</v>
      </c>
      <c r="I55" s="17"/>
      <c r="J55" s="17"/>
      <c r="K55" s="17"/>
      <c r="L55" s="17"/>
      <c r="M55" s="17"/>
      <c r="N55" s="17"/>
      <c r="O55" s="16">
        <f t="shared" si="0"/>
        <v>14</v>
      </c>
    </row>
    <row r="56" spans="1:15" s="11" customFormat="1" ht="13.5">
      <c r="A56" s="35"/>
      <c r="B56" s="17" t="s">
        <v>39</v>
      </c>
      <c r="C56" s="17">
        <v>0</v>
      </c>
      <c r="D56" s="17">
        <v>1</v>
      </c>
      <c r="E56" s="17">
        <v>1</v>
      </c>
      <c r="F56" s="17">
        <v>1</v>
      </c>
      <c r="G56" s="17">
        <v>1</v>
      </c>
      <c r="H56" s="17">
        <v>0</v>
      </c>
      <c r="I56" s="17"/>
      <c r="J56" s="17"/>
      <c r="K56" s="17"/>
      <c r="L56" s="17"/>
      <c r="M56" s="17"/>
      <c r="N56" s="17"/>
      <c r="O56" s="16">
        <f t="shared" si="0"/>
        <v>4</v>
      </c>
    </row>
    <row r="57" spans="1:15" s="11" customFormat="1" ht="13.5">
      <c r="A57" s="35"/>
      <c r="B57" s="20" t="s">
        <v>41</v>
      </c>
      <c r="C57" s="20"/>
      <c r="D57" s="20">
        <v>0</v>
      </c>
      <c r="E57" s="20">
        <v>0</v>
      </c>
      <c r="F57" s="20">
        <v>0</v>
      </c>
      <c r="G57" s="20">
        <v>0</v>
      </c>
      <c r="H57" s="20">
        <v>1</v>
      </c>
      <c r="I57" s="20"/>
      <c r="J57" s="20"/>
      <c r="K57" s="20"/>
      <c r="L57" s="20"/>
      <c r="M57" s="20"/>
      <c r="N57" s="20"/>
      <c r="O57" s="16">
        <f t="shared" si="0"/>
        <v>1</v>
      </c>
    </row>
    <row r="58" spans="1:15" s="11" customFormat="1" ht="27">
      <c r="A58" s="35"/>
      <c r="B58" s="17" t="s">
        <v>40</v>
      </c>
      <c r="C58" s="17">
        <v>1</v>
      </c>
      <c r="D58" s="17">
        <v>0</v>
      </c>
      <c r="E58" s="17">
        <v>0</v>
      </c>
      <c r="F58" s="17">
        <v>0</v>
      </c>
      <c r="G58" s="17">
        <v>0</v>
      </c>
      <c r="H58" s="17">
        <v>0</v>
      </c>
      <c r="I58" s="17"/>
      <c r="J58" s="17"/>
      <c r="K58" s="17"/>
      <c r="L58" s="17"/>
      <c r="M58" s="17"/>
      <c r="N58" s="6"/>
      <c r="O58" s="16">
        <f t="shared" si="0"/>
        <v>1</v>
      </c>
    </row>
    <row r="59" spans="1:15" s="11" customFormat="1" ht="27">
      <c r="A59" s="35"/>
      <c r="B59" s="17" t="s">
        <v>42</v>
      </c>
      <c r="C59" s="17">
        <v>1</v>
      </c>
      <c r="D59" s="17">
        <v>2</v>
      </c>
      <c r="E59" s="17">
        <v>0</v>
      </c>
      <c r="F59" s="17">
        <v>1</v>
      </c>
      <c r="G59" s="17">
        <v>1</v>
      </c>
      <c r="H59" s="17">
        <v>1</v>
      </c>
      <c r="I59" s="17"/>
      <c r="J59" s="17"/>
      <c r="K59" s="17"/>
      <c r="L59" s="17"/>
      <c r="M59" s="17"/>
      <c r="N59" s="6"/>
      <c r="O59" s="16">
        <f t="shared" si="0"/>
        <v>6</v>
      </c>
    </row>
    <row r="60" spans="1:15" s="11" customFormat="1" ht="13.5">
      <c r="A60" s="33" t="s">
        <v>70</v>
      </c>
      <c r="B60" s="17" t="s">
        <v>13</v>
      </c>
      <c r="C60" s="17">
        <v>3</v>
      </c>
      <c r="D60" s="17">
        <v>1</v>
      </c>
      <c r="E60" s="17">
        <v>0</v>
      </c>
      <c r="F60" s="17">
        <v>1</v>
      </c>
      <c r="G60" s="17">
        <v>1</v>
      </c>
      <c r="H60" s="17">
        <v>3</v>
      </c>
      <c r="I60" s="17"/>
      <c r="J60" s="17"/>
      <c r="K60" s="17"/>
      <c r="L60" s="17"/>
      <c r="M60" s="17"/>
      <c r="N60" s="6"/>
      <c r="O60" s="16">
        <f t="shared" si="0"/>
        <v>9</v>
      </c>
    </row>
    <row r="61" spans="1:15" s="11" customFormat="1" ht="27" customHeight="1">
      <c r="A61" s="36"/>
      <c r="B61" s="17" t="s">
        <v>64</v>
      </c>
      <c r="C61" s="17">
        <v>2</v>
      </c>
      <c r="D61" s="17">
        <v>1</v>
      </c>
      <c r="E61" s="17">
        <v>0</v>
      </c>
      <c r="F61" s="17">
        <v>1</v>
      </c>
      <c r="G61" s="17">
        <v>1</v>
      </c>
      <c r="H61" s="17">
        <v>3</v>
      </c>
      <c r="I61" s="17"/>
      <c r="J61" s="17"/>
      <c r="K61" s="17"/>
      <c r="L61" s="17"/>
      <c r="M61" s="17"/>
      <c r="N61" s="6"/>
      <c r="O61" s="16">
        <f t="shared" si="0"/>
        <v>8</v>
      </c>
    </row>
    <row r="62" spans="1:15" s="11" customFormat="1" ht="27">
      <c r="A62" s="34"/>
      <c r="B62" s="17" t="s">
        <v>42</v>
      </c>
      <c r="C62" s="17">
        <v>1</v>
      </c>
      <c r="D62" s="17">
        <v>0</v>
      </c>
      <c r="E62" s="17">
        <v>0</v>
      </c>
      <c r="F62" s="17">
        <v>0</v>
      </c>
      <c r="G62" s="17">
        <v>0</v>
      </c>
      <c r="H62" s="17">
        <v>0</v>
      </c>
      <c r="I62" s="17"/>
      <c r="J62" s="17"/>
      <c r="K62" s="17"/>
      <c r="L62" s="17"/>
      <c r="M62" s="17"/>
      <c r="N62" s="6"/>
      <c r="O62" s="16">
        <f t="shared" si="0"/>
        <v>1</v>
      </c>
    </row>
    <row r="63" spans="1:15" s="11" customFormat="1" ht="15" customHeight="1">
      <c r="A63" s="33" t="s">
        <v>79</v>
      </c>
      <c r="B63" s="20" t="s">
        <v>13</v>
      </c>
      <c r="C63" s="20"/>
      <c r="D63" s="20">
        <v>0</v>
      </c>
      <c r="E63" s="20">
        <v>0</v>
      </c>
      <c r="F63" s="20">
        <v>0</v>
      </c>
      <c r="G63" s="20">
        <v>0</v>
      </c>
      <c r="H63" s="20">
        <v>1</v>
      </c>
      <c r="I63" s="20"/>
      <c r="J63" s="20"/>
      <c r="K63" s="20"/>
      <c r="L63" s="20"/>
      <c r="M63" s="20"/>
      <c r="N63" s="6"/>
      <c r="O63" s="16">
        <f t="shared" si="0"/>
        <v>1</v>
      </c>
    </row>
    <row r="64" spans="1:15" s="11" customFormat="1" ht="13.5">
      <c r="A64" s="34"/>
      <c r="B64" s="20" t="s">
        <v>38</v>
      </c>
      <c r="C64" s="20"/>
      <c r="D64" s="20">
        <v>0</v>
      </c>
      <c r="E64" s="20">
        <v>0</v>
      </c>
      <c r="F64" s="20">
        <v>0</v>
      </c>
      <c r="G64" s="20">
        <v>0</v>
      </c>
      <c r="H64" s="20">
        <v>1</v>
      </c>
      <c r="I64" s="20"/>
      <c r="J64" s="20"/>
      <c r="K64" s="20"/>
      <c r="L64" s="20"/>
      <c r="M64" s="20"/>
      <c r="N64" s="6"/>
      <c r="O64" s="16">
        <f t="shared" si="0"/>
        <v>1</v>
      </c>
    </row>
    <row r="65" spans="1:15" s="11" customFormat="1" ht="13.5">
      <c r="A65" s="33" t="s">
        <v>71</v>
      </c>
      <c r="B65" s="17" t="s">
        <v>13</v>
      </c>
      <c r="C65" s="17">
        <v>0</v>
      </c>
      <c r="D65" s="17">
        <v>0</v>
      </c>
      <c r="E65" s="17">
        <v>0</v>
      </c>
      <c r="F65" s="17">
        <v>0</v>
      </c>
      <c r="G65" s="17">
        <v>1</v>
      </c>
      <c r="H65" s="17">
        <v>0</v>
      </c>
      <c r="I65" s="17"/>
      <c r="J65" s="17"/>
      <c r="K65" s="17"/>
      <c r="L65" s="17"/>
      <c r="M65" s="17"/>
      <c r="N65" s="6"/>
      <c r="O65" s="16">
        <f t="shared" si="0"/>
        <v>1</v>
      </c>
    </row>
    <row r="66" spans="1:15" s="11" customFormat="1" ht="45" customHeight="1">
      <c r="A66" s="34"/>
      <c r="B66" s="17" t="s">
        <v>72</v>
      </c>
      <c r="C66" s="17">
        <v>0</v>
      </c>
      <c r="D66" s="17">
        <v>0</v>
      </c>
      <c r="E66" s="17">
        <v>0</v>
      </c>
      <c r="F66" s="17">
        <v>0</v>
      </c>
      <c r="G66" s="17">
        <v>1</v>
      </c>
      <c r="H66" s="17">
        <v>0</v>
      </c>
      <c r="I66" s="17"/>
      <c r="J66" s="17"/>
      <c r="K66" s="17"/>
      <c r="L66" s="17"/>
      <c r="M66" s="17"/>
      <c r="N66" s="6"/>
      <c r="O66" s="16">
        <f t="shared" si="0"/>
        <v>1</v>
      </c>
    </row>
    <row r="67" spans="1:15" s="11" customFormat="1" ht="14.25" customHeight="1">
      <c r="A67" s="33" t="s">
        <v>65</v>
      </c>
      <c r="B67" s="17" t="s">
        <v>13</v>
      </c>
      <c r="C67" s="17">
        <v>1</v>
      </c>
      <c r="D67" s="17">
        <v>0</v>
      </c>
      <c r="E67" s="17">
        <v>0</v>
      </c>
      <c r="F67" s="17">
        <v>0</v>
      </c>
      <c r="G67" s="17">
        <v>0</v>
      </c>
      <c r="H67" s="17">
        <v>0</v>
      </c>
      <c r="I67" s="17"/>
      <c r="J67" s="17"/>
      <c r="K67" s="17"/>
      <c r="L67" s="17"/>
      <c r="M67" s="17"/>
      <c r="N67" s="6"/>
      <c r="O67" s="16">
        <f t="shared" si="0"/>
        <v>1</v>
      </c>
    </row>
    <row r="68" spans="1:15" s="11" customFormat="1" ht="54" customHeight="1">
      <c r="A68" s="34"/>
      <c r="B68" s="17" t="s">
        <v>66</v>
      </c>
      <c r="C68" s="17">
        <v>1</v>
      </c>
      <c r="D68" s="17">
        <v>0</v>
      </c>
      <c r="E68" s="17">
        <v>0</v>
      </c>
      <c r="F68" s="17">
        <v>0</v>
      </c>
      <c r="G68" s="17">
        <v>0</v>
      </c>
      <c r="H68" s="17">
        <v>0</v>
      </c>
      <c r="I68" s="17"/>
      <c r="J68" s="17"/>
      <c r="K68" s="17"/>
      <c r="L68" s="17"/>
      <c r="M68" s="17"/>
      <c r="N68" s="6"/>
      <c r="O68" s="16">
        <f>SUM(C68:N68)</f>
        <v>1</v>
      </c>
    </row>
    <row r="69" spans="1:15" s="11" customFormat="1" ht="13.5">
      <c r="A69" s="17" t="s">
        <v>13</v>
      </c>
      <c r="B69" s="5"/>
      <c r="C69" s="17">
        <f>+C5+C17+C27+C34+C44+C50+C60+C67</f>
        <v>46</v>
      </c>
      <c r="D69" s="17">
        <f>+D5+D17+D27+D34+D44+D50+D60+D67</f>
        <v>27</v>
      </c>
      <c r="E69" s="17">
        <f>+E5+E17+E27+E34+E44+E50+E60+E67</f>
        <v>26</v>
      </c>
      <c r="F69" s="17">
        <f>++F3+F5+F17+F27+F34+F44+F50+F60+F67</f>
        <v>30</v>
      </c>
      <c r="G69" s="17">
        <f>+G5+G17+G27+G34+G44+G50+G60+G65+G67</f>
        <v>65</v>
      </c>
      <c r="H69" s="17">
        <f>+H3+H5+H17+H27+H34+H44+H50+H53+H60+H67</f>
        <v>53</v>
      </c>
      <c r="I69" s="17">
        <f aca="true" t="shared" si="1" ref="I69:N69">+I5+I17+I27+I34+I44+I50+I60+I67</f>
        <v>0</v>
      </c>
      <c r="J69" s="17">
        <f t="shared" si="1"/>
        <v>0</v>
      </c>
      <c r="K69" s="17">
        <f t="shared" si="1"/>
        <v>0</v>
      </c>
      <c r="L69" s="17">
        <f t="shared" si="1"/>
        <v>0</v>
      </c>
      <c r="M69" s="17">
        <f t="shared" si="1"/>
        <v>0</v>
      </c>
      <c r="N69" s="17">
        <f t="shared" si="1"/>
        <v>0</v>
      </c>
      <c r="O69" s="16">
        <f>SUM(C69:N69)</f>
        <v>247</v>
      </c>
    </row>
  </sheetData>
  <sheetProtection/>
  <mergeCells count="12">
    <mergeCell ref="A1:N1"/>
    <mergeCell ref="A3:A4"/>
    <mergeCell ref="A5:A16"/>
    <mergeCell ref="A65:A66"/>
    <mergeCell ref="A67:A68"/>
    <mergeCell ref="A17:A26"/>
    <mergeCell ref="A27:A33"/>
    <mergeCell ref="A34:A43"/>
    <mergeCell ref="A44:A49"/>
    <mergeCell ref="A50:A59"/>
    <mergeCell ref="A60:A62"/>
    <mergeCell ref="A63:A64"/>
  </mergeCells>
  <printOptions/>
  <pageMargins left="0.24" right="0.24" top="0.22" bottom="0.19" header="0.24"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1"/>
  <sheetViews>
    <sheetView tabSelected="1" zoomScalePageLayoutView="0" workbookViewId="0" topLeftCell="A1">
      <selection activeCell="F31" sqref="F31"/>
    </sheetView>
  </sheetViews>
  <sheetFormatPr defaultColWidth="8.75390625" defaultRowHeight="14.25"/>
  <cols>
    <col min="1" max="1" width="8.75390625" style="12" customWidth="1"/>
    <col min="2" max="3" width="17.625" style="12" customWidth="1"/>
    <col min="4" max="4" width="35.375" style="26" customWidth="1"/>
    <col min="5" max="5" width="60.25390625" style="26" customWidth="1"/>
    <col min="6" max="16384" width="8.75390625" style="12" customWidth="1"/>
  </cols>
  <sheetData>
    <row r="1" spans="1:5" s="24" customFormat="1" ht="18.75">
      <c r="A1" s="21" t="s">
        <v>0</v>
      </c>
      <c r="B1" s="22" t="s">
        <v>45</v>
      </c>
      <c r="C1" s="22" t="s">
        <v>46</v>
      </c>
      <c r="D1" s="23" t="s">
        <v>1</v>
      </c>
      <c r="E1" s="23" t="s">
        <v>2</v>
      </c>
    </row>
    <row r="2" spans="1:5" s="25" customFormat="1" ht="75">
      <c r="A2" s="14">
        <v>1</v>
      </c>
      <c r="B2" s="14" t="s">
        <v>81</v>
      </c>
      <c r="C2" s="14" t="s">
        <v>82</v>
      </c>
      <c r="D2" s="15" t="s">
        <v>83</v>
      </c>
      <c r="E2" s="15" t="s">
        <v>84</v>
      </c>
    </row>
    <row r="3" spans="1:5" s="25" customFormat="1" ht="168.75">
      <c r="A3" s="14">
        <v>2</v>
      </c>
      <c r="B3" s="14" t="s">
        <v>81</v>
      </c>
      <c r="C3" s="14" t="s">
        <v>85</v>
      </c>
      <c r="D3" s="15" t="s">
        <v>86</v>
      </c>
      <c r="E3" s="15" t="s">
        <v>158</v>
      </c>
    </row>
    <row r="4" spans="1:5" s="25" customFormat="1" ht="131.25">
      <c r="A4" s="14">
        <v>3</v>
      </c>
      <c r="B4" s="14" t="s">
        <v>87</v>
      </c>
      <c r="C4" s="14" t="s">
        <v>88</v>
      </c>
      <c r="D4" s="15" t="s">
        <v>89</v>
      </c>
      <c r="E4" s="15" t="s">
        <v>159</v>
      </c>
    </row>
    <row r="5" spans="1:5" s="25" customFormat="1" ht="131.25">
      <c r="A5" s="14">
        <v>4</v>
      </c>
      <c r="B5" s="14" t="s">
        <v>87</v>
      </c>
      <c r="C5" s="14" t="s">
        <v>90</v>
      </c>
      <c r="D5" s="15" t="s">
        <v>91</v>
      </c>
      <c r="E5" s="15" t="s">
        <v>92</v>
      </c>
    </row>
    <row r="6" spans="1:5" s="25" customFormat="1" ht="131.25">
      <c r="A6" s="14">
        <v>5</v>
      </c>
      <c r="B6" s="14" t="s">
        <v>87</v>
      </c>
      <c r="C6" s="14" t="s">
        <v>90</v>
      </c>
      <c r="D6" s="15" t="s">
        <v>93</v>
      </c>
      <c r="E6" s="15" t="s">
        <v>94</v>
      </c>
    </row>
    <row r="7" spans="1:5" s="25" customFormat="1" ht="131.25">
      <c r="A7" s="14">
        <v>6</v>
      </c>
      <c r="B7" s="14" t="s">
        <v>87</v>
      </c>
      <c r="C7" s="14" t="s">
        <v>95</v>
      </c>
      <c r="D7" s="15" t="s">
        <v>96</v>
      </c>
      <c r="E7" s="15" t="s">
        <v>97</v>
      </c>
    </row>
    <row r="8" spans="1:5" s="25" customFormat="1" ht="187.5">
      <c r="A8" s="14">
        <v>7</v>
      </c>
      <c r="B8" s="14" t="s">
        <v>98</v>
      </c>
      <c r="C8" s="14" t="s">
        <v>99</v>
      </c>
      <c r="D8" s="15" t="s">
        <v>100</v>
      </c>
      <c r="E8" s="15" t="s">
        <v>160</v>
      </c>
    </row>
    <row r="9" spans="1:5" s="25" customFormat="1" ht="131.25">
      <c r="A9" s="14">
        <v>8</v>
      </c>
      <c r="B9" s="14" t="s">
        <v>98</v>
      </c>
      <c r="C9" s="14" t="s">
        <v>101</v>
      </c>
      <c r="D9" s="15" t="s">
        <v>102</v>
      </c>
      <c r="E9" s="15" t="s">
        <v>103</v>
      </c>
    </row>
    <row r="10" spans="1:5" s="25" customFormat="1" ht="131.25">
      <c r="A10" s="14">
        <v>9</v>
      </c>
      <c r="B10" s="14" t="s">
        <v>104</v>
      </c>
      <c r="C10" s="14" t="s">
        <v>105</v>
      </c>
      <c r="D10" s="15" t="s">
        <v>106</v>
      </c>
      <c r="E10" s="15" t="s">
        <v>161</v>
      </c>
    </row>
    <row r="11" spans="1:5" s="25" customFormat="1" ht="93.75">
      <c r="A11" s="14">
        <v>10</v>
      </c>
      <c r="B11" s="14" t="s">
        <v>107</v>
      </c>
      <c r="C11" s="14" t="s">
        <v>105</v>
      </c>
      <c r="D11" s="15" t="s">
        <v>108</v>
      </c>
      <c r="E11" s="15" t="s">
        <v>109</v>
      </c>
    </row>
    <row r="12" spans="1:5" s="25" customFormat="1" ht="187.5">
      <c r="A12" s="14">
        <v>11</v>
      </c>
      <c r="B12" s="14" t="s">
        <v>107</v>
      </c>
      <c r="C12" s="14" t="s">
        <v>110</v>
      </c>
      <c r="D12" s="15" t="s">
        <v>111</v>
      </c>
      <c r="E12" s="15" t="s">
        <v>162</v>
      </c>
    </row>
    <row r="13" spans="1:5" s="25" customFormat="1" ht="150">
      <c r="A13" s="14">
        <v>12</v>
      </c>
      <c r="B13" s="14" t="s">
        <v>107</v>
      </c>
      <c r="C13" s="14" t="s">
        <v>112</v>
      </c>
      <c r="D13" s="15" t="s">
        <v>113</v>
      </c>
      <c r="E13" s="15" t="s">
        <v>163</v>
      </c>
    </row>
    <row r="14" spans="1:5" s="25" customFormat="1" ht="150">
      <c r="A14" s="14">
        <v>13</v>
      </c>
      <c r="B14" s="14" t="s">
        <v>107</v>
      </c>
      <c r="C14" s="14" t="s">
        <v>114</v>
      </c>
      <c r="D14" s="15" t="s">
        <v>115</v>
      </c>
      <c r="E14" s="15" t="s">
        <v>164</v>
      </c>
    </row>
    <row r="15" spans="1:5" s="25" customFormat="1" ht="168.75">
      <c r="A15" s="14">
        <v>14</v>
      </c>
      <c r="B15" s="14" t="s">
        <v>107</v>
      </c>
      <c r="C15" s="14" t="s">
        <v>114</v>
      </c>
      <c r="D15" s="15" t="s">
        <v>116</v>
      </c>
      <c r="E15" s="15" t="s">
        <v>165</v>
      </c>
    </row>
    <row r="16" spans="1:5" s="25" customFormat="1" ht="150">
      <c r="A16" s="14">
        <v>15</v>
      </c>
      <c r="B16" s="14" t="s">
        <v>107</v>
      </c>
      <c r="C16" s="14" t="s">
        <v>114</v>
      </c>
      <c r="D16" s="15" t="s">
        <v>117</v>
      </c>
      <c r="E16" s="15" t="s">
        <v>118</v>
      </c>
    </row>
    <row r="17" spans="1:5" s="25" customFormat="1" ht="187.5">
      <c r="A17" s="14">
        <v>16</v>
      </c>
      <c r="B17" s="14" t="s">
        <v>107</v>
      </c>
      <c r="C17" s="14" t="s">
        <v>114</v>
      </c>
      <c r="D17" s="15" t="s">
        <v>119</v>
      </c>
      <c r="E17" s="15" t="s">
        <v>166</v>
      </c>
    </row>
    <row r="18" spans="1:5" s="25" customFormat="1" ht="131.25">
      <c r="A18" s="14">
        <v>17</v>
      </c>
      <c r="B18" s="14" t="s">
        <v>107</v>
      </c>
      <c r="C18" s="14" t="s">
        <v>114</v>
      </c>
      <c r="D18" s="15" t="s">
        <v>120</v>
      </c>
      <c r="E18" s="15" t="s">
        <v>121</v>
      </c>
    </row>
    <row r="19" spans="1:5" s="25" customFormat="1" ht="187.5">
      <c r="A19" s="14">
        <v>18</v>
      </c>
      <c r="B19" s="14" t="s">
        <v>107</v>
      </c>
      <c r="C19" s="14" t="s">
        <v>114</v>
      </c>
      <c r="D19" s="15" t="s">
        <v>122</v>
      </c>
      <c r="E19" s="15" t="s">
        <v>167</v>
      </c>
    </row>
    <row r="20" spans="1:5" s="25" customFormat="1" ht="112.5">
      <c r="A20" s="14">
        <v>19</v>
      </c>
      <c r="B20" s="14" t="s">
        <v>107</v>
      </c>
      <c r="C20" s="14" t="s">
        <v>123</v>
      </c>
      <c r="D20" s="15" t="s">
        <v>124</v>
      </c>
      <c r="E20" s="15" t="s">
        <v>125</v>
      </c>
    </row>
    <row r="21" spans="1:5" s="25" customFormat="1" ht="93.75">
      <c r="A21" s="14">
        <v>20</v>
      </c>
      <c r="B21" s="14" t="s">
        <v>126</v>
      </c>
      <c r="C21" s="14" t="s">
        <v>127</v>
      </c>
      <c r="D21" s="15" t="s">
        <v>128</v>
      </c>
      <c r="E21" s="15" t="s">
        <v>168</v>
      </c>
    </row>
    <row r="22" spans="1:5" s="25" customFormat="1" ht="112.5">
      <c r="A22" s="14">
        <v>21</v>
      </c>
      <c r="B22" s="14" t="s">
        <v>129</v>
      </c>
      <c r="C22" s="14" t="s">
        <v>130</v>
      </c>
      <c r="D22" s="15" t="s">
        <v>131</v>
      </c>
      <c r="E22" s="15" t="s">
        <v>169</v>
      </c>
    </row>
    <row r="23" spans="1:5" s="25" customFormat="1" ht="131.25">
      <c r="A23" s="14">
        <v>22</v>
      </c>
      <c r="B23" s="14" t="s">
        <v>132</v>
      </c>
      <c r="C23" s="14" t="s">
        <v>133</v>
      </c>
      <c r="D23" s="15" t="s">
        <v>134</v>
      </c>
      <c r="E23" s="15" t="s">
        <v>135</v>
      </c>
    </row>
    <row r="24" spans="1:5" s="25" customFormat="1" ht="225">
      <c r="A24" s="14">
        <v>23</v>
      </c>
      <c r="B24" s="14" t="s">
        <v>132</v>
      </c>
      <c r="C24" s="14" t="s">
        <v>136</v>
      </c>
      <c r="D24" s="15" t="s">
        <v>137</v>
      </c>
      <c r="E24" s="15" t="s">
        <v>138</v>
      </c>
    </row>
    <row r="25" spans="1:5" s="25" customFormat="1" ht="262.5">
      <c r="A25" s="14">
        <v>24</v>
      </c>
      <c r="B25" s="14" t="s">
        <v>139</v>
      </c>
      <c r="C25" s="14" t="s">
        <v>140</v>
      </c>
      <c r="D25" s="15" t="s">
        <v>141</v>
      </c>
      <c r="E25" s="15" t="s">
        <v>170</v>
      </c>
    </row>
    <row r="26" spans="1:5" s="25" customFormat="1" ht="318.75">
      <c r="A26" s="14">
        <v>25</v>
      </c>
      <c r="B26" s="14" t="s">
        <v>139</v>
      </c>
      <c r="C26" s="14" t="s">
        <v>140</v>
      </c>
      <c r="D26" s="15" t="s">
        <v>142</v>
      </c>
      <c r="E26" s="15" t="s">
        <v>143</v>
      </c>
    </row>
    <row r="27" spans="1:5" s="25" customFormat="1" ht="93.75">
      <c r="A27" s="14">
        <v>26</v>
      </c>
      <c r="B27" s="14" t="s">
        <v>139</v>
      </c>
      <c r="C27" s="14" t="s">
        <v>144</v>
      </c>
      <c r="D27" s="15" t="s">
        <v>145</v>
      </c>
      <c r="E27" s="15" t="s">
        <v>146</v>
      </c>
    </row>
    <row r="28" spans="1:5" s="25" customFormat="1" ht="131.25">
      <c r="A28" s="14">
        <v>27</v>
      </c>
      <c r="B28" s="14" t="s">
        <v>139</v>
      </c>
      <c r="C28" s="14" t="s">
        <v>144</v>
      </c>
      <c r="D28" s="15" t="s">
        <v>147</v>
      </c>
      <c r="E28" s="15" t="s">
        <v>148</v>
      </c>
    </row>
    <row r="29" spans="1:5" s="25" customFormat="1" ht="93.75">
      <c r="A29" s="14">
        <v>28</v>
      </c>
      <c r="B29" s="14" t="s">
        <v>139</v>
      </c>
      <c r="C29" s="14" t="s">
        <v>149</v>
      </c>
      <c r="D29" s="15" t="s">
        <v>150</v>
      </c>
      <c r="E29" s="15" t="s">
        <v>151</v>
      </c>
    </row>
    <row r="30" spans="1:5" s="25" customFormat="1" ht="131.25">
      <c r="A30" s="14">
        <v>29</v>
      </c>
      <c r="B30" s="14" t="s">
        <v>139</v>
      </c>
      <c r="C30" s="14" t="s">
        <v>152</v>
      </c>
      <c r="D30" s="15" t="s">
        <v>153</v>
      </c>
      <c r="E30" s="15" t="s">
        <v>154</v>
      </c>
    </row>
    <row r="31" spans="1:5" s="25" customFormat="1" ht="131.25">
      <c r="A31" s="14">
        <v>30</v>
      </c>
      <c r="B31" s="14" t="s">
        <v>155</v>
      </c>
      <c r="C31" s="14" t="s">
        <v>155</v>
      </c>
      <c r="D31" s="15" t="s">
        <v>156</v>
      </c>
      <c r="E31" s="15" t="s">
        <v>157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2018-07-06T09:11:13Z</dcterms:modified>
  <cp:category/>
  <cp:version/>
  <cp:contentType/>
  <cp:contentStatus/>
</cp:coreProperties>
</file>